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725" windowHeight="10230" activeTab="3"/>
  </bookViews>
  <sheets>
    <sheet name="PR-RAS  -2020" sheetId="1" r:id="rId1"/>
    <sheet name="obveze" sheetId="2" r:id="rId2"/>
    <sheet name="bil" sheetId="3" r:id="rId3"/>
    <sheet name="Funkcijski -RAS -2020" sheetId="4" r:id="rId4"/>
  </sheets>
  <definedNames/>
  <calcPr fullCalcOnLoad="1"/>
</workbook>
</file>

<file path=xl/sharedStrings.xml><?xml version="1.0" encoding="utf-8"?>
<sst xmlns="http://schemas.openxmlformats.org/spreadsheetml/2006/main" count="357" uniqueCount="286">
  <si>
    <t>Obveze za financijske rashode</t>
  </si>
  <si>
    <t>Obveze za materijalne rashode</t>
  </si>
  <si>
    <t>obveze za nabavu proizvedene dugotrajne imovine</t>
  </si>
  <si>
    <t>Potraživanja za vlastite prihode</t>
  </si>
  <si>
    <t>Potraživanja za prihode od iz proračuna</t>
  </si>
  <si>
    <t>Plaće</t>
  </si>
  <si>
    <t>Doprinosi na plaće</t>
  </si>
  <si>
    <t>Uredski materijal</t>
  </si>
  <si>
    <t>Materijal i sirovine</t>
  </si>
  <si>
    <t>Energija (grijanje, električna energija i sl.)</t>
  </si>
  <si>
    <t>Materijal i dijelovi za tekuće i inv. Održavanje</t>
  </si>
  <si>
    <t>Sitan inventar</t>
  </si>
  <si>
    <t>RASHODI ZA MATERIJAL I ENERGIJU</t>
  </si>
  <si>
    <t>RASHODI ZA USLUGE</t>
  </si>
  <si>
    <t>Usluge telefona pošte i prijevoza</t>
  </si>
  <si>
    <t>Usluge tekućeg i investicijskog održavanja</t>
  </si>
  <si>
    <t>Usluge promidžbe i informiranja</t>
  </si>
  <si>
    <t>Komunalne usluge</t>
  </si>
  <si>
    <t>Zakupnine i najamnine</t>
  </si>
  <si>
    <t>Zdravstvene i veterinarske usluge</t>
  </si>
  <si>
    <t>Intelektualne usluge</t>
  </si>
  <si>
    <t>Računalne usluge</t>
  </si>
  <si>
    <t>Ostale usluge</t>
  </si>
  <si>
    <t>OSTALI NESPOMENUTI RASHODI POSLOVANJA</t>
  </si>
  <si>
    <t>Reprezentacija</t>
  </si>
  <si>
    <t>Članarine</t>
  </si>
  <si>
    <t>Uredska oprema i namještaj</t>
  </si>
  <si>
    <t>Medicinska i laboratorijska oprema</t>
  </si>
  <si>
    <t>UKUPNO RASHODI</t>
  </si>
  <si>
    <t>OBRAZLOŽENJE RASHODA</t>
  </si>
  <si>
    <t>U ostale rashode za zaposlene uključeni su sljedeći troškovi:</t>
  </si>
  <si>
    <t>Rashodi za materijal i energiju sastoje se od:</t>
  </si>
  <si>
    <t>Rashodi za usluge</t>
  </si>
  <si>
    <t>U rashode za usluge uključeni su troškovi telefona, pošte i prijevoza, troškovi tekućeg i investicijskog održavanja, usluge promidžbe i informiranja, komunalne usluge, zakupnine i najamnine, intelektualne usluge te ostale intelektualne usluge.</t>
  </si>
  <si>
    <t>Rashodi za nabavu proizvedene dugotrajne imovine</t>
  </si>
  <si>
    <t>STANJE OBVEZA NA KRAJU GODINE: UKUPNO</t>
  </si>
  <si>
    <t>POTRAŽIVANJA ZA PRIHODE  NA KRAJU GODINE</t>
  </si>
  <si>
    <t>Ukupno rashodi</t>
  </si>
  <si>
    <t>Ukupni prihodi</t>
  </si>
  <si>
    <t>Razlika prihoda i rashoda - prijenos u sljedeću godinu</t>
  </si>
  <si>
    <t>RASHODI ZA NABAVU NEFINANCIJSKE IMOVINE</t>
  </si>
  <si>
    <t>RASHODI - pregled po odjeljcima Računskog plana</t>
  </si>
  <si>
    <t>ostala potraživanja</t>
  </si>
  <si>
    <t>U naknadu troškova zaposlenima uključeni su sljedeći troškovi:</t>
  </si>
  <si>
    <t>Ostale tekuće obveze</t>
  </si>
  <si>
    <t>Višak / manjak prihoda</t>
  </si>
  <si>
    <t>AOP 001</t>
  </si>
  <si>
    <t xml:space="preserve">Voditelj računovodstva:                                     </t>
  </si>
  <si>
    <t>AOP 161</t>
  </si>
  <si>
    <t>AOP 160</t>
  </si>
  <si>
    <t>AOP 166</t>
  </si>
  <si>
    <t>Naknade predstavničkih tijela</t>
  </si>
  <si>
    <t>Premije osiguranja (opreme i zaposlenika)</t>
  </si>
  <si>
    <t>Rashodi za zaposlene</t>
  </si>
  <si>
    <t>Novac  u blagajni</t>
  </si>
  <si>
    <t>Obveznice</t>
  </si>
  <si>
    <t>Potraživanja za prodaj.imovine</t>
  </si>
  <si>
    <t>Gordana Šimović,dipl.oec.</t>
  </si>
  <si>
    <t>Prijenos sredstava iz prethodne godine</t>
  </si>
  <si>
    <t>Ukupno stanje financijske imovine na računu i u blagajni</t>
  </si>
  <si>
    <t>AOP 002</t>
  </si>
  <si>
    <t>AOP 004</t>
  </si>
  <si>
    <t>AOP 092</t>
  </si>
  <si>
    <t>IZVJEŠTAJ O OBVEZAMA</t>
  </si>
  <si>
    <t>Obrazac: OBVEZE</t>
  </si>
  <si>
    <t>Matični broj:</t>
  </si>
  <si>
    <t>RKP broj:</t>
  </si>
  <si>
    <t>Naziv obveznika:</t>
  </si>
  <si>
    <t>Za razdoblje:</t>
  </si>
  <si>
    <t>`03205606</t>
  </si>
  <si>
    <t>OIB:</t>
  </si>
  <si>
    <t>Pošta i mjesto:</t>
  </si>
  <si>
    <t>10000       ZAGREB</t>
  </si>
  <si>
    <t>Adresa sjedišta:</t>
  </si>
  <si>
    <t>A. Mihanovića 3</t>
  </si>
  <si>
    <t>Razina:</t>
  </si>
  <si>
    <t>Šifra županije:</t>
  </si>
  <si>
    <t>Razdjel:</t>
  </si>
  <si>
    <t>Šifra djelatnosti:</t>
  </si>
  <si>
    <t>POLIKLINIKA ZA REUMATSKE BOLESTI,FIZIKALNU MEDICINU I                                                REHABILITACIJU, DR.DRAGO ČOP</t>
  </si>
  <si>
    <t>AOP 093</t>
  </si>
  <si>
    <t>Obrazac: PR-RAS</t>
  </si>
  <si>
    <t>Obrazac: BIL</t>
  </si>
  <si>
    <t>AOP 003</t>
  </si>
  <si>
    <t>AOP 007</t>
  </si>
  <si>
    <t>Financijska imovina</t>
  </si>
  <si>
    <t>Obveze</t>
  </si>
  <si>
    <t>Vlastiti izvori</t>
  </si>
  <si>
    <t>Obračunati prihodi poslovanja</t>
  </si>
  <si>
    <t>Obračunati prihodi poslovanja od nefinancijske imovine</t>
  </si>
  <si>
    <t>AOP 014</t>
  </si>
  <si>
    <t>AOP 018</t>
  </si>
  <si>
    <t>Nefinancijska imovina</t>
  </si>
  <si>
    <t>Manjak prihoda od nefinancijske imovine</t>
  </si>
  <si>
    <t>Potraživanja za porez</t>
  </si>
  <si>
    <t>AOP 005</t>
  </si>
  <si>
    <t>AOP 022</t>
  </si>
  <si>
    <t>AOP 045</t>
  </si>
  <si>
    <t>AOP 051</t>
  </si>
  <si>
    <t>AOP 058</t>
  </si>
  <si>
    <t>AOP 063</t>
  </si>
  <si>
    <t>AOP 065</t>
  </si>
  <si>
    <t>Zaštitna odjeća i obuća</t>
  </si>
  <si>
    <t>Pristojbe i naknade</t>
  </si>
  <si>
    <t>Naknade  šteta  fiz.osoba</t>
  </si>
  <si>
    <t>Licence</t>
  </si>
  <si>
    <t>Ulaganja u računalne programe</t>
  </si>
  <si>
    <t>FINANCIJSKI I OSTALI RASHODI</t>
  </si>
  <si>
    <t>PRIHODI - pregled po odjeljcima Računskog plana</t>
  </si>
  <si>
    <t>Prihodi od financijske  imovine</t>
  </si>
  <si>
    <t>Prihodi po posebnim propisima</t>
  </si>
  <si>
    <t>Prihodi od prodaje proizvoda i robe te pruženih usluga</t>
  </si>
  <si>
    <t>Prihodi iz nadležnog proračuna za financiranje redovite djelatnosti proračunskih korisnika</t>
  </si>
  <si>
    <t>Prihodi od HZZO-a na temelju ugovornih obveza</t>
  </si>
  <si>
    <t>UKUPNO PRIHODI</t>
  </si>
  <si>
    <t>Prihodi od prodaje proizvodne  dugotrajne imovine</t>
  </si>
  <si>
    <t>AOP 156</t>
  </si>
  <si>
    <t>AOP 174</t>
  </si>
  <si>
    <t>AOP 175</t>
  </si>
  <si>
    <t>AOP 179</t>
  </si>
  <si>
    <t>AOP 182</t>
  </si>
  <si>
    <t>POLIKLINIKA ZA REUMATSKE BOLESTI, FIZIKALNU MEDICINU I                                                REHABILITACIJU, DR.DRAGO ČOP</t>
  </si>
  <si>
    <t>10000 ZAGREB</t>
  </si>
  <si>
    <t>Potraživanja za prihode po posebnim propisima</t>
  </si>
  <si>
    <t>Ostali rashodi za zaposlene (jubilarne nagrade, dekanova nagrada, božićnica, godišnji odmor, uskrsnica, otpremnine, naknade za bolovanje i sl.)</t>
  </si>
  <si>
    <t>Naknade troškova zaposlenima (službena putovanja, prijevoz, seminar, tečajevi, stručni ispiti i sl.)</t>
  </si>
  <si>
    <t>Bankarske usluge</t>
  </si>
  <si>
    <t>Zatezne kamate</t>
  </si>
  <si>
    <t>Tekuće donacije</t>
  </si>
  <si>
    <t xml:space="preserve">Oprema za održavanje i zaštitu </t>
  </si>
  <si>
    <t>Ivan Maroslavac,dipl.iur.</t>
  </si>
  <si>
    <t>Naknada troškova osobama izvan radnog odnosa</t>
  </si>
  <si>
    <t>Rashod skupine  3</t>
  </si>
  <si>
    <t>Troškovi sudskih postupaka</t>
  </si>
  <si>
    <t>Tekuće pomoći izvanproračunskih korisnika</t>
  </si>
  <si>
    <t>Prihodi od nefinancijske imovine</t>
  </si>
  <si>
    <t>Ostali prihodi</t>
  </si>
  <si>
    <t>AOP 403</t>
  </si>
  <si>
    <t>AOP105</t>
  </si>
  <si>
    <t>AOP 074</t>
  </si>
  <si>
    <t>AOP 123</t>
  </si>
  <si>
    <t>AOP 130</t>
  </si>
  <si>
    <t>AOP 135</t>
  </si>
  <si>
    <t>AOP 149</t>
  </si>
  <si>
    <t>AOP 155</t>
  </si>
  <si>
    <t>AOP 176</t>
  </si>
  <si>
    <t>AOP 184</t>
  </si>
  <si>
    <t>AOP 185</t>
  </si>
  <si>
    <t>AOP 187</t>
  </si>
  <si>
    <t>AOP 191</t>
  </si>
  <si>
    <t>AOP 193</t>
  </si>
  <si>
    <t>AOP 341</t>
  </si>
  <si>
    <t>AOP361</t>
  </si>
  <si>
    <t>AOP363</t>
  </si>
  <si>
    <t>AOP364</t>
  </si>
  <si>
    <t>Obveze za zaposlene - plaće za prosinac isplaćene u siječnju 2018.</t>
  </si>
  <si>
    <t xml:space="preserve">Potraživanja od zaposlenih </t>
  </si>
  <si>
    <t>Ravnatelj Poliklinike:</t>
  </si>
  <si>
    <t>AOP 012</t>
  </si>
  <si>
    <t>AOP 019</t>
  </si>
  <si>
    <t>AOP 021</t>
  </si>
  <si>
    <t>AOP 029</t>
  </si>
  <si>
    <t>AOP 036</t>
  </si>
  <si>
    <t>AOP 043</t>
  </si>
  <si>
    <t>AOP 090</t>
  </si>
  <si>
    <t>Ravnatelj  Poliklinike:</t>
  </si>
  <si>
    <t>Uređaji,strojevi  i oprema za ostale namjene</t>
  </si>
  <si>
    <t>AOP 178</t>
  </si>
  <si>
    <t>AOP 006</t>
  </si>
  <si>
    <t>AOP 023</t>
  </si>
  <si>
    <t>2019.</t>
  </si>
  <si>
    <t>1ndex 19/18</t>
  </si>
  <si>
    <t>AOP 131</t>
  </si>
  <si>
    <t xml:space="preserve">Jubilarne nagrade, darovi, otpremnine, naknade za bolest, invalidnost i smrtni slučaj, božićnica i regres. Jubilarne nagrade, pomoći za smrtni slučaj, bolest i regres i darove za djecu,  u pravilu Poliklinika ih  financira u ukupnom iznosu. </t>
  </si>
  <si>
    <t>Zakonski prestavnik:</t>
  </si>
  <si>
    <t>Ivan   Maroslavac</t>
  </si>
  <si>
    <t>od 01. siječnja do 31. prosinca  2019.</t>
  </si>
  <si>
    <t>AOP 073</t>
  </si>
  <si>
    <t>Višak prihoda poslovanja</t>
  </si>
  <si>
    <t xml:space="preserve">Poliklinika za reumatske bolesti, fizikalnu medicinu i rehabilitaciju dr. Drago Čop, A. Mihanovića 3, Zagreb, pod tim je nazivom upisana u registar Trgovačkog suda u Zagrebu, pod brojem MBS: 080262253 dana 4. prosinca 1998. godine.
Poliklinika je osnovana prema Rješenju br. 1130-II-2/1954., od dana 05.03.1954. godine, Narodnog odbora Grada Zagreba, pod nazivom Zavod za reumatske bolesti, fizikalnu medicinu i rehabilitaciju.
Poliklinika obavlja zdravstvenu djelatnost sukladno Zakonu i to:
- specijalističko – konzilijarnu zdravstvenu zaštitu, dijagnostiku i medicinsku rehabilitaciju iz djelatnosti reumatologije, fizikalne medicine i rehabilitacije, neurologije i medicinske biokemije i laboratorijske medicine.Financijsko poslovanje  Poliklinike  u razdoblju siječanj-prosinac 2019.godine temeljeno je na primjeni Zakona o proračunu,Pravilnika o proračunskom računovodstvu i računskom planu,Zakonu o fiskalnoj odgovornosti,Zakonu o sustavu unutarnjih financijskih kontrola,Zakona o radu,Zakona o plaćama u javnim službama,Uredbi o nazivima radnih mjesta i koeficijentima složenosti  poslova u javnim službama ,Kolektivnog ugovora za djelatnost zdravstva i zdravstvenog osiguranja, Zakona o zdravstvenoj zaštiti,Zakonu o obveznom zdravstvenom osiguranju,Odluke o osnovama sklapanja ugovora o provođenju zdtavstvene zaštite,ugovornom odnosu s HZZO-i ostalim zakonskim propisima  te internim odlukama ,mjerama i aktivnostima Uprave Poliklinike. Poliklinika za reumatske bolesti, fizikalnu medicinu i rehabilitaciju dr.Drago Čop je proračunski korisnik . Poliklinika je Ugovorna zdravstvena ustanova koja ima potpisan Ugovor sa:HZZO-m o provođenju specijalističko-konzilijarne  zdravstvene zaštite koja se odnosi na izvanbolničku  djelatnost.Poliklinika  nije u sustavu PDV-a.Zdravstvene ustanove su specifičan poslovni subjekt u javnom sektoru jer se radi o jednoj djelatnosti koja se iz sustava proračuna dominantno financira  na temelju ugovornog odnosa o stvarnom izvršenju svojih usluga,a ne financiranjem rashoda poslovanja prema ekonomskoj klasifikaciji što je karakteristično za klasične proračunske korisnike.
</t>
  </si>
  <si>
    <t xml:space="preserve">Poliklinika obavlja zdravstvenu djelatnost sukladno Zakonu i to:- specijalističko – konzilijarnu zdravstvenu zaštitu, dijagnostiku i medicinsku rehabilitaciju iz djelatnosti reumatologije, fizikalne medicine i rehabilitacije, neurologije i medicinske biokemije i laboratorijske medicine.Cjelokupni  rashodi utrošeni su za izvršenje programa rada i   osiguranja  kvalitete i  visokog standarda naših usluga    
</t>
  </si>
  <si>
    <t xml:space="preserve">Obrazac: RAS  -funkcijski </t>
  </si>
  <si>
    <t>od 01. siječnja do 31. prosinca      2020.</t>
  </si>
  <si>
    <t>Izvještaj o obvezama  za razdoblje siječanj - prosinac 2020. godine sastavni je  dio ovih bilješki. Radi lakšeg snalaženja u tablicama, dajemo kratki pregled i napomene uz određene obveze:</t>
  </si>
  <si>
    <t>Stanje obveza na početku izvještajnog razdoblja odnosi se na stanje obveza na dan 01.01.2020.god. Obveze na navedeni dan iznosile su  959.063kn.</t>
  </si>
  <si>
    <t>Povećanje obveza u izvještajnom razdoblju(01.01.-31.12.2020.) iznosi 11.422.294 kn. Navedene obveze se sastoje od Obveza za rashode poslovanja i Obveza za nabavku nefinancijske imovine.</t>
  </si>
  <si>
    <t>Obveze za rashode poslovanja nastale u izvještajnom razdoblju  iznose 10.950.839kn. One se sastoje od obveza za zaposlene, materijalne rashode, financijske i ostale tekuće obveze. S obzirom na strukturu rashoda Poliklinike najveće učešće imaju rashodi za zaposlene, materijalni rashodi...</t>
  </si>
  <si>
    <t>Obveze za  zaposlene nastale u izvještajnom razdoblju  iznose 7.950.738kn. One se sastoje od obveza za  bruto plaće i ostalih obveza za zaposlene.</t>
  </si>
  <si>
    <t>Obveze za materijalne rashode nastale u izvještajnom razdoblju iznose 1.937.779kn.Učešće  navedenih  obveza  u ukupnim  obvezama  za  rashode poslovanja iznosi oko 17-18%.</t>
  </si>
  <si>
    <t>AOP 011</t>
  </si>
  <si>
    <t>Ostale tekuće obveze nastale u izvještajnom razdoblju iznose  1.050.900kn.Navedene obveze se sastoje od obveza za  poreze i predujmove za akontaciju od HZZO-a.</t>
  </si>
  <si>
    <t>Obveze za  nabavu nefinancijske imovine nastale u izvještajnom razdoblju  iznose 471.455 kn. One se sastoje od obveza za nabavu nefinancijske imovine  financirane  iz decentraliziranih sredstava za 2020.god.</t>
  </si>
  <si>
    <t>Podmirene  obveza u izvještajnom razdoblju(01.1.-12.12.2020.) iznose 10.355.983kn. Navedene obveze se sastoje od Obveza za rashode poslovanja i Obveza za nabavu nefinancijske imovine.</t>
  </si>
  <si>
    <t>Podmirene obveze za rashode poslovanja nastale u izvještajnom razdoblju  iznose 9.879.782kn. One se sastoje od obveza za zaposlene, materijalne rashode, financijske i ostale tekuće obveze. S obzirom na strukturu rashoda Poliklinike najveće učešće imaju rashodi za zaposlene, materijalni rashodi...</t>
  </si>
  <si>
    <t xml:space="preserve"> Podmirene obveze za  zaposlene nastale u izvještajnom razdoblju  iznose 7.974.680kn,a se sastoje od obveza za  bruto plaće i ostalih obveza za zaposlene.</t>
  </si>
  <si>
    <t xml:space="preserve"> Podmirene obveze za  nabavu nefinancijske imovine u izvještajnom razdoblju  iznose 476.201 kn. Nabava nefinancijske imovine  financirana je   iz decentraliziranih sredstava.</t>
  </si>
  <si>
    <t xml:space="preserve">Stanje obveza na kraju izvještajnog razdoblja: 31.12.2020.god. iznos  2.025.373kn. Obveze  se  sastoji od dospjelih i nedospjelih obveza. </t>
  </si>
  <si>
    <t xml:space="preserve">Stanje dospjelih obveza na kraju izvještajnog razdoblja: 31.12.2020.god. je 178.830kn. </t>
  </si>
  <si>
    <t>Stanje  nedospjelih obveza na kraju izvještajnog razdoblja:31.12.2020.god. iznosi 1.846.544kn,a sastoje se  od nedospjelih obveza za rashode poslovanja u iznosu od 1.841.670 kn i 4.874 kn nedospjelih obveza za nabavu nefinancijske imovine.</t>
  </si>
  <si>
    <t>U Zagrebu, 31. siječnja 2021 godine</t>
  </si>
  <si>
    <t>Obveze za zaposlene - plaća za prosinac isplaćene u siječnju 2021.</t>
  </si>
  <si>
    <t>Ostali rashodi poslovanja</t>
  </si>
  <si>
    <t>2020.</t>
  </si>
  <si>
    <t>Razlika (2020.-2019.)</t>
  </si>
  <si>
    <t>Rashodi za zaposlene isplaćeni su u 2019.god. u iznosili  su  7.810.128 kn a, u  2020.god.  iznose 7.891.127kn i veći su za 1,4%. Do povećanja rashoda na ovoj poziciji došlo je zbog  povećanja  osnovice za plaću.Primanja za zaposlene definirana su KOLEKTIVNIM UGOVOROM  ZA  ZDRAVSTVO.</t>
  </si>
  <si>
    <t>Doprinosi na plaće u 2020.god. iznosili su 966.532 kn,a  u 2019.god.934.968kn.Povećanje   navedenih rashoda u odnosu na 2019.god. iznosi  31.564kn ili 3,38%.Povećanjem iznosa plaća povećava se i osnovica za doprinose.</t>
  </si>
  <si>
    <t xml:space="preserve">Naknade za službena putovanja, prijevoz za rad, te stručno usavršavanje u 2020.god. iznosila su  220.168 kn , a za 2019.god. 269.389kn  i  manji su   za  49.211kn ili 18,27 %  u odnosu na 2019.god. Sukladno Kolektivnom ugovoru za zdravstvo  Poliklinika  je u obvezi  omogućiti educiranje  zaposlenicima 2020.god.zbog posljedica Covida-19 odgođena su mnoga planirana stručna usavršavanja ,a također  su smanjeni rashodi za putne troškove prijevoza na posao iz istih razloga.  </t>
  </si>
  <si>
    <t>Rashodi za materijal i energiju u 2020.god. ostvareni su u iznosu  od 600.514kn ,a u   2019.god. iznosili su  633.983kn .Rashodi na navedenoj poziciji  manji  su za 33..469kn ili 5,28%. Zbog  uvedenih mjera  zbog COVID-19  došlo je do smanjenja  obima pružanja usluga pacijentima ,a sve to zahtjevalo je i manje rashode poslovanja.</t>
  </si>
  <si>
    <t xml:space="preserve">Rashodi za uredski materijal i ostale materijalne rashode - u 2020.god. ostvareni su u iznosu od 43.771kn,a u  2019.gog otvarani su u iznosu od 43.578kn .Navedeni rashodi  smanjeni su  u odnosu na  2018.god.Krajem 2017.god. uvedeno je novo softversko rješenje i ostvarene su određene uštede. Npr. osigurali smo arhivu povijesti bolesti  u elektronskom obliku nekih drugih dokumenata. Na taj način osigurali smo  veliku uštedu na poziciji uredskog materijala. Poliklinika  vodi  računa o racionalnom utršku sredstava na navedenoj poziciji a ,ujedno pazi na standarde koje mora  ispuniti prema korisnicima naših usluga i zaposlenicima.  </t>
  </si>
  <si>
    <t xml:space="preserve">Rashoda za materijal i sirovine u 2020.god. ostvareni su u iznosu od  180.983kn , u  2019.god. iznosili su 218.347kn.Najveći utrošak  sredstava na ovoj poziciji čine reagensi za medicinsko biokemijski laboratorij. Ostale dvije djelatnosti: fizikalna medicina i rehabilitacija i neurologija   prilikom pružanja DTP ne koriste  značajna sredstva sa ovih pozicija. 
Zbog  uvedenih mjera  zbog COVID-19  došlo je do smanjenja  obima pružanja usluga pacijentima ,a sve to zahtijevalo je i manje rashode poslovanja. Poliklinici je osnivač osigurao jedan dio zaštitnih sredstva i dezinficijenasa.    
Poliklinika  je sukladno preporukama Povjerenstva za  bolničke infekcije na taj način osigurala  povećala  određenu količinu  sredstava za suzbijanje bolničkih infekcija   kako bi zadovoljili standarde i  spriječili neželjene posljedice.
Rashoda za materijal i sirovine u 2020.god. ostvareni su u iznosu od  180.983kn , u  2019.god. iznosili su 218.347kn.Najveći utrošak  sredstava na ovoj poziciji čine reagensi za medicinsko biokemijski laboratorij. Ostale dvije djelatnosti: fizikalna medicina i rehabilitacija i neurologija   prilikom pružanja DTP ne koriste  značajna sredstva sa ovih pozicija. 
Zbog  uvedenih mjera  zbog COVID-19  došlo je do smanjenja  obima pružanja usluga pacijentima ,a sve to zahtijevalo je i manje rashode poslovanja. Poliklinici je osnivač osigurao jedan dio zaštitnih sredstva i dezinficijenasa.    
Poliklinika  je sukladno preporukama Povjerenstva za  bolničke infekcije na taj način osigurala  povećala  određenu količinu  sredstava za suzbijanje bolničkih infekcija   kako bi zadovoljili standarde i  spriječili neželjene posljedice.
</t>
  </si>
  <si>
    <t xml:space="preserve">
Za troškove električne energije, grijanja, utrošeno je  u 2020.god. 180.983 kn, dok su u 2019.god.  troškovi iznosili 218347 kn. Troškovi za električnu energiju smanjeni  su   u odnosu na 2019.god. za 37.364kn ili 17,110 % . Poliklinika  je u zakupu poslovnog prostora  i  nema utjecaja na ovu vrstu rashoda.
</t>
  </si>
  <si>
    <t>Materijali i dijelovi za tekuće i investicijsko održavanje u 2020.god ostvareni su u iznosu od 90.265kn,a u 2019.god.u iznosu od 90.155kn.Temeljem Odluke o minimalnim  financijskim standardima za decentralizirana sredstva financiranja u zdravstvenim ustanovama u 2020.god.Poliklinici je dodijeljeno 1.000.000kn.Dio navedenih sredstava planiran je i realiziran  u iznosu od 90.265kna za nabavu materijala i dijelova za tekuće i investicijsko održavanje .Prilikom pružanja DTP iz fizikalne medicine i rehabilitacije potrebna je zamjena elektroda, kablova i drugih materijala na elektomedicinskim aparatima.</t>
  </si>
  <si>
    <t xml:space="preserve">Sitan inventar i auto gume u 2020.god.nabavljene  su  iznosu od 2.626kn,a u 2019.god.nije bilo nabave na ovoj poziciji. </t>
  </si>
  <si>
    <t xml:space="preserve">
Usluge telefona, pošte i prijevoza  u 2020.god. manji   su  za 45.014kn. U 2020.god.navedeni rashodi su iznosi 41.269kn. Usluge telefona, pošte i prijevoza iznose  u  2019.god. 86.263kn.  Poliklinika je u zakupu poslovnog prostora  tako da nije u mogućnosti utjecati na iznos režijskih troškova. Usluge telefona dio su režijskih troškova.
Usluge telefona, pošte i prijevoza  u 2020.god. manji   su  za 45.014kn. U 2020.god.navedeni rashodi su iznosi 41.269kn. Usluge telefona, pošte i prijevoza iznose  u  2019.god. 86.263kn.  Poliklinika je u zakupu poslovnog prostora  tako da nije u mogućnosti utjecati na iznos režijskih troškova. Usluge telefona dio su režijskih troškova.
</t>
  </si>
  <si>
    <t xml:space="preserve">Usluge tekućeg i investicijskog održavanja ostvarene su u iznosu od 185.130kn u 2020.god., a u 2019. god. iznosili su  280.642kn. Navedeni  rashodi  planirani su na teret decentraliziranih sredstava 2020. godini bila su planirana manja  uređenja  prostora  u odnosu na 2019.god.Zakupodavac je dužan otkloniti veće  zahvate od posljedica  potresa. 
</t>
  </si>
  <si>
    <t>Komunalne usluge odnose se na troškove vode, odvoz smeća, deratizacija, te komunalne naknade. Ukupni troškovi u ovoj skupini su manje su  za 6.024kn u odnosu na prethodnu godinu. Komunalne usluge u 2020.god. ostvarene su u iznosu od  100.588 kn, dok su u 2019.god. iznosile 106.612kn. Ovi troškovi  najvećim dijelom vezani uz zakup poslovnog prostora i perfektuiranjem uvećavaju se za 25% PDV-a .Poliklinika nema utjecaj na navedene rashode.</t>
  </si>
  <si>
    <t xml:space="preserve">Najam  građevinskog objekata se odnosi na najam  za poslovni prostor u kojem Poliklinika obavlja djelatnost od 1928.god., odnosno od   svog osnutka. U  2012.god. troškovi  za zakup   iznosili  su  681.831 kn, dok su u 2017.god. i 2018.god. oko 842.307kn. Prosječno se mjesečna najamnina iznosila oko 70.192kn. Poliklinika je od travnja 2019.god. uspjela sklopiti ANEX   UGOVORA  sa nižom zakupninom i time uspjela smanjiti rashode na navedenoj poziciji. 
Troškovi zakupa u 2020.god.iznosili su 416.218kn,a u 2019.god.579.183kn. Rashodi na navedenoj poziciji manji su za 162.965kn u odnosu na 2019.god.HZMO je sukladno ODLUCI  VLADE RH otpisao nam dvije zakupnine. Osnivač je  većinom pokrio rashode za zakupninu u 2020.god.    
</t>
  </si>
  <si>
    <t>Za usluge ažuriranja računalnih baza utrošena su sredstva u 2020.god.u iznosu od 254.768 kn,  a u 2019.god.228.787kn. Povećanje rashoda u odnosu na   prethodnu godinu  iznosi 11,36%  (različiti programi i sve veći broj novih programa zahtjeva i održavnje istih).Računalne usluge financirane su  iz decentraliziranih sredstava.</t>
  </si>
  <si>
    <t>Naknade  troškova osobama izvan radnog odnosa(odnosi se za SOR-stručno osposobljavanje bez zasnivanje radnog radnog odnosa).U 2018.god. navedeni rashodi iznosili  su 168.352kn,a u 2019.god.79.923kn.U 2018.god. na SOR-u je bilo oko 13 polaznika čitavu godinu,a u prosincu  su  izabrana još 4  polaznika. U 2019.god.bio je manji broj polaznika.Navedeni rashodi  financirani su iz pomoći HRVATSKOG ZAVODA  ZA ZAPOŠLJAVANJE. U 2020.god.nije bilo navedene mjere.</t>
  </si>
  <si>
    <t>U ostale rashode poslovanja, kako je vidljivo, pripadaju troškovi za predstavnička tijela, osiguranja imovine i opreme, troškovi osiguranja , reprezentacija, članarine te ostali rashodi. Rashodi na ovoj poziciji u 2020.god. evidentirani su u iznosu od 106.457kn,a u 2019.god.118.788kn.Navedeni rashodi iskazali su smanjenje u odnosu na 2019.god za 12.331.Najveće smanjenje iskazano je na poziciji sudskih troškova i rashoda za povjerenstva. Naime, u 2019.god.nismo imali sudskih troškova i jedan član Upravnog vijeća je razriješen.</t>
  </si>
  <si>
    <t>Premije osiguranja odnose se na  osiguranje imove  (  medicinske,računalne opreme, stana, osiguranje od odgovornosti) te su u odnosu na 2020.god.  manji  su za  3,60%.Grad Zagreb je kroz zajedničko osiguranje uspio postići manju cijeniu premije.</t>
  </si>
  <si>
    <t xml:space="preserve">Troškovi sudskih postupaka  u 2018.god.ostvarene su u iznosu od 37.245kn.Navedeni rashod rezultat je završetak suskog procesa za stan koji je u posjedu Poliklinike. Na navedenoj poziciji  u 2019.god.  i 2020.god. nije bilo  nije bilo  rashoda . </t>
  </si>
  <si>
    <t xml:space="preserve">Usluge banaka i platnog prometa (redovni troškovi kod prijenosa sredstava, zatezne kamate, negativne tečajne razlike i sl.),  u 2020.god.iznose 11.565 kn ,a u 2019.god su 43.824kn.Razlog  U 2019.god na navedenoj poziciji evidentirane su  kamate na  nezmirene obveza na vrijeme prema zakupodavcu HZMO-u u iznosu od 35.345kn.Vlasnik i osnivač doznačio je sredstva za pokrice istih. </t>
  </si>
  <si>
    <t>Rashodi za nabavu nefinancijske imovine.U 2020.god.navedeni rashodi iznose 469.632kn ,a u 2019god 248.095kn.Navedeni rashodi  planirani su i financirani iz decentraliziranih sredstava.Njihova svrha i cilj je podizanje kvalitete usluge i zdravstvenog standarda sukladno  zahtjevima struke.</t>
  </si>
  <si>
    <t>Tijekom 2020. godine nabavljena je oprema kako slijedi:</t>
  </si>
  <si>
    <t>Tijekom 2020. godine za nabavu računalne opreme  i  uredskog namještaja   u iznosu od 82.499 kn, a  u 2019.god.iznosi  64.965kn .Navedebna oprema planirana je i financirana iz decentraliziranih sredstava.</t>
  </si>
  <si>
    <t>Oprema za održavanje i zaštitu u 2020.god. nije nabavljana,a u 2019.god u iznosu od 27.686kn.Nabava je  financirana  iz decentraliziranih sredstava.</t>
  </si>
  <si>
    <t>Medicinska i druga pomoćna medicinska oprema nabavljenja u  2020.god. nabavljena je u iznosu od 306.049 kn. Oprema je nabavljena iz decentraliziranih sredstava kako bi zdravstvene ustanove zadovoljile propisane  standarde i norme.Većinu nabavke  opreme  provodio je vlasnik i osnivač Grad Zagreb .Oprema je značajno podigi standard  usluga i broj usluga u Poliklinici.U 2019.god. nabavljeno je medicinske i druge opreme u iznosu od  98.768kn iz decentraliziranih sredstava.</t>
  </si>
  <si>
    <t>AOP367</t>
  </si>
  <si>
    <t>AOP384</t>
  </si>
  <si>
    <t>Uređaji,strojevi i oprema za ostale namjene  u 2020.god.nabavljeni su u iznosu od  26.063kn(odnose se na nabavku parne postaje i setova alata za teh.službu).U 2019.god.na nvedenoj poziciji bilo je  nabavljeno 56.676kn opreme.Navedebna oprema planirana je i financirana iz decentraliziranih sredstava.</t>
  </si>
  <si>
    <t xml:space="preserve">Ulaganja u računalne programe :U 2020.god. u računalne programe uloženo je 45.625kn.  Uložena sredstva odnose se na " Aplikaciju za slanje poziva za online komunikaciju"  za 5 korisnika.Kao i mnoge druge zdravstvene ustanove na ovaj način Poliklinika je donekle omogućila korisnicima naših usluga  mogućnost  liječenja .Sve  to je  postalo aktualno zbog COVIDA -19..Navedebna APLIKACIJA planirana  je i financirana iz decentraliziranih sredstava  za 2020.god..
</t>
  </si>
  <si>
    <t>S danom 31. prosinca 2020. godine  provedena je inventura sveukupne imovine te konstatiramo:</t>
  </si>
  <si>
    <t>Stanje sredstava na žiro računu na dan 31. 12. 2020. godine</t>
  </si>
  <si>
    <t>IZVJEŠTAJ   RAS   FUNKCIJSKI    NA  DAN 31.12.2020.GOD.</t>
  </si>
  <si>
    <t>BILJEŠKE  UZ  IZVJEŠTAJ O   RASHODIMA PREMA FUNKCIJSKOJ  KLASIFIKACIJI   ZA RAZDOBLJE  OD 1.SIJEČNJA DO 31.PROSINCA 2020.god.</t>
  </si>
  <si>
    <t>BILJEŠKE  UZ  IZVJEŠTAJ O OBVEZAMA   ZA 2020. GODINU</t>
  </si>
  <si>
    <t>Materijalni rashodi u 2020.god. iznosili su  1.934.063 kn,a u 2019.god. 2.424.394kn. Smanjenje   rashoda   na ovoj poziciji u odnosu na prethodnu godinu iznosi 490.351kn ili 20,20%.  Materijalni rashodi  odnose se na:naknade troškova zaposlenima,rashode za materijal i energiju,rashoda za usluge i ostalih nespomenutih rashoda poslovanja.Izvršen je utjecaj na sve one rashode na koje se moglo utjecati .Npr.na uredske materijale,zakupninu i ...Smanjenje je rezultat smanjene zakupnine,  dvije zakupnine od strane zakupodavca HZMO-a,donacije-pomoći  Grada Zagreba  u zaštitnoj premi  i dezinficijensima u uznosu od 117.388kn.</t>
  </si>
  <si>
    <t>od 01. siječnja do 31. prosinca 2020.</t>
  </si>
  <si>
    <t>Bilješke uz Završni račun 2020. godine</t>
  </si>
  <si>
    <t>Pregled prihoda i primitaka te rashoda i izdataka za razdoblje siječanj - prosinac 2020. godine je sastavni dio ovih bilješki. Radi lakšeg snalaženja u tablicama, dajemo kratki pregled i napomene uz određene prihode, odnosno rashode:</t>
  </si>
  <si>
    <t>U  ranijim razdobljima ostvaren je manjak prihoda u odnosu na rashode   u iznosu od  -46.161,00 kuna, a u 2020. godini ostvaren je negativan rezultat  prihoda  u odnosu na rashode u iznosu od -1.704.102kn. Manjak iz ranijih razdoblja Poliklinika je  uspjela značajno smanjiti  potpisivanjem ANEXA  UGOVORA  o zakupu poslovnog prostora  01.04.20219.god. i to značajno povoljnijeg za Polikliniku.  Negativni saldo u iznosu od  1.704.584kn ostvaren za 2020.god. najvećim dijelom  nastao je zbog COVIDA-19. Sukladno mjerama Stožera civilne  zaštite  Poliklinika  je  morala osigurati provedbu istih.Naravno,  broj pruženih  usluga je značajno manji u odnosu na 2019.god.i Ugovor sa HZZO-m kojega kao i mnoge druge zdravstvene zdravstvene ustanove nismo  ,mogli u potpunosti izvršiti.HZZO nam je u toku 2020.god.doznačio predujmova u iznosu od 1.032.519,87kn.U poslovnim nkigama  još uvijek je navedeni iznos evidentiran na kontu 2395-Obveze   za predujmove .Važno je napomenuti i da je Grad Zagreb početkom ožujka 2020.god.bio značajno pogođen potresom.Zgrada  u kojoj obavljamo  djelatnost  jedno vrijeme iz sigurnosnih razloga  nije bila  upotrebljiva  za obavljanje  djelatnosti.Postojao je visok rizik  za zaposlenike i pacijente.Sve to se značajno odrazilo na rezultat poslovanja.Korekcijom rezultata dolazimo do  manjka prihoda i primitaka za pokriće u slijedećem  razdoblju   u iznosu od  -1752.263kn kn. Važno je napomenuti i činjenicu da Poliklinika kontinuirano prati rashode i svodi ih na minimum, a pri tome vodi računa da pacijentima osigura potrebne standarde.</t>
  </si>
  <si>
    <t>STANJE    IMOVINE  NA   DAN 31.12.2020.GOD.: UKUPNO</t>
  </si>
  <si>
    <t>STANJE   OBVEZA  I VLASTITI   IZVORI   NA   DAN 31.12.2020.GOD.: UKUPNO</t>
  </si>
  <si>
    <t>IZVJEŠTAJ O BILANCI NA DAN 31.12.2020.GOD.</t>
  </si>
  <si>
    <t>BILJEŠKE  UZ  IZVJEŠTAJ O  BILANCI  NA DAN    31.12.2020. GODINU</t>
  </si>
  <si>
    <t>Izvještaj o bilanci na dan 31.12. 2020. godine je sastavni dio ovih bilješki. Radi lakšeg snalaženja u tablicama, dajemo kratki pregled i napomene uz određene stavke:</t>
  </si>
  <si>
    <t>U Zagrebu, 31. siječnja 2021. godine</t>
  </si>
  <si>
    <t xml:space="preserve">Funkcijska klasifikacija sadrži rashode razvrstane prema njihovoj namjeni .
Prema funkcijskoj klasifikaciji razvrstavaju se : na  rashode poslovanja razreda 3 i rashodi za nabavu nefinancijske imovine razreda  4.
Poliklinika je za  razdoblje od 01.01.siječnja do 1.prosinca 2020.god. na AOP 092 u Izvještaju o rashodima prema funkcijskoj klasifikaciji  na poziciji 0722 Specijalističke medicinske usluge iskazala iznos od 10.308.210kn. 
Navedeni iznos odnosi se na  rashode poslovanja razreda 3   u iznosu od 9.836.755kn(AOP-148 PR-RAS) i 471.455kn rashoda za nefinancijsku imovinu razreda 4(AOP-341 PR-RAS). 
Poliklinika je za  razdoblje od 01.01.siječnja do 1.prosinca 2019.god. na AOP 092 u Izvještaju o rashodima prema funkcijskoj klasifikaciji  na poziciji 0722 Specijalističke medicinske usluge iskazala iznos od 10.535.278kn. 
Navedeni iznos odnosi se na  rashode poslovanja razreda 3   u iznosu od 10.278.846kn(AOP-148 PR-RAS) i 256.432kn rashoda za nefinancijsku imovinu razreda 4(AOP-341 PR-RAS). 
</t>
  </si>
  <si>
    <t>Obveze za financijske rashode nastale u izvještajnom razdoblju iznose 11.421kn.Sastoje se od  obveza  za zateznih kamate prema HZMO zbog nepodmirenih obveza za zakupninu i  režijskih troškova,rashoda za usluge platnog prometa u iznosu od 9.959,45kn.</t>
  </si>
  <si>
    <t>Podmirene obveze za materijalne rashode u izvještajnom razdoblju iznose 1.875.360kn.Obveze se podmiruju iz  sredstva ostvarenih na temelju Ugovora s HZZO-m i decentraliziranih sredstava</t>
  </si>
  <si>
    <t xml:space="preserve">Stanje  nedospjelih obveza  za rashode poslovanja na kraju izvještajnog   razdoblja:31.12.2020.god. iznosi  1.841.670kn,a sastoji se  od nedospjelih obveza za zaposlene 623.094,35kn ,  nedospjelih obveza  za rashode  poslovanja u iznosu od 184.952 kn i 1.033.624,kn obreza za  predujam od HZZO-a i obveze za porez. </t>
  </si>
  <si>
    <t>Stanje  nedospjelih obveza  za rashode poslovanja na nabavu  nefinancijske imovine  na dan 31.12.2020.god. iznosi 4.874 kn. Dospijeće  obveze je u  siječnju i veljači 2020.god</t>
  </si>
  <si>
    <t>Imovina na dan 31.12.2020.god. iznosila je 3.775.218kn , a na dan 31.12.2019.god.iznosila je  4.803.443kn. Imovina bilježi smanjenje za 21% .Imovina se sastoji od nefinancijske imovine i financijske  imovine.</t>
  </si>
  <si>
    <t xml:space="preserve">   Nefinancijska imovina na dan 31.12.2020.god. iznosi  1.807.246 kn, a na dan 31.12.2019.god.iznosila je 2.038.808 kn. Nefinancijska imovina bilježi smanjenje 11%. 
</t>
  </si>
  <si>
    <t xml:space="preserve">Neproizvodna dugotrajna imovina  na dan 31.12.2020.. god iznosi  3.197kn, a na dan 31.12.2019.god. iznosila je 5.824kn . 
Neproizvodna dugotrajna imovina  bilježi smanjenje od  45% ,a razlog  je  rok važenja licenci.
</t>
  </si>
  <si>
    <t xml:space="preserve">Proizvodna dugotrajna imovina na dan 31.12.2020. god iznosi 1.785.627kn,a na dan 31.12.2019.god.iznosila je 2.010.182 kn . 
Proizvodna  dugotrajna imovina  bilježi smanjenje   za 11%.Smanjenje   je rezultat smanjenja nabavne vrijednosti  opreme  nabavljene u prethodnim razdobljima. Poliklinika je u 2020.god.nabavila  nove opreme iz decentraliziranih sredstava  u iznosu od 471.455kn. 
</t>
  </si>
  <si>
    <t xml:space="preserve">Postrojenja i oprema  na dan 31.12.2020. god iznosila su 1.628.961kn, a na dan 31.12.2019.god. iznosi  1.864.103kn. Imovina bilježi smanjenje za 13% .
Smanjenje   je rezultat smanjenja nabavne vrijednosti  opreme  nabavljene u prethodnim razdobljima. Poliklinika je u 2020.god.nabavila  nove opreme iz decentraliziranih sredstava  u iznosu od 425.830kn
</t>
  </si>
  <si>
    <t xml:space="preserve">Medicinska i laboratorijska oprema  na dan 31.12.2020. god iznosi  5.082.502 kn, a na dan 31.12.2019. god. iznosila je  4.974.708 kn.    od 2,10% je rezultat rashoda  neispravne opreme u iznosu od 180.131kn.Isovremeno u 2020. nabavljeno je medicinske opreme u iznosu od 287.924kn.Oprema je nabavljena   iz decentraliziranih sredstava .Poliklinika stalno teži ka   povećanju standarda  zdravstvene usluge. 
</t>
  </si>
  <si>
    <t xml:space="preserve">
Dugotrajna nefinancijska  imovina u pripremi na dan 31.12.2020.god. iznosi  3.300kn, ista  je dijelom  2020. stavljena u funkciju.
</t>
  </si>
  <si>
    <t xml:space="preserve">
Proizvodna kratkotrajna   imovina  na dan 31.12.2020.god iznosi 15.122kn, a na dan 31.12.2019.god. iznosila je  10.282kn.  
Na dan 31.12.2020.god. sastojala se  od zaliha lijekova i potrošnog medicinskog materijala  u iznosu od  9.153kn i ostalih zaliha  u iznosu od 5.969kn. Proizvedena  kratkotrajna imovina nabavlja se i stavlja u upotrebu  po zahtjevu korisnika. Prema Pravilniku rashodi za utrošak kratkotrajne imovine za zdravstvenu djelatnost  iskazuju se u trenutku stvarnog utroška.
</t>
  </si>
  <si>
    <t>Financijska imovina na dan 31.12.2020.god iznosi  1.967.972kn,a na dan 31.12.2019.god. iznosila je 2.764.635kn. Imovina bilježi blago smanjenje od 29 %.</t>
  </si>
  <si>
    <t xml:space="preserve">Stanje novca u banci i blagajni na dan 31.12.2020.god. iznosi  737.617kn, a na dan 31.12.2019.god. iznosila  su 1.384.893kn. Index smanjenja iznosi 47%.  
Jedan od faktora koji su utjecali na izvršenje Ugovora i ostvarenje prihoda u 2020.god. su:
-posebne okolnosti vezane uz pojavu bolesti COVID – 19 uzrokovanu epidemijom virusa SARS-CoV-2 u Republici Hrvatskoj i svijetu utjecale su na  odgodu pregleda i općenito pružanja zdravstvenih usluga. Sve je to imalo utjecaj na izvršenje prihoda.
-potres koji se desio u Zagrebu u 2020.god.
</t>
  </si>
  <si>
    <t xml:space="preserve">Depoziti,jamčevini polozi i potraživanja od zaposlenih i ostalo na dan 31.12.2020. iznosila su 9.311kn.Navedena potraživanja odnose se na  refundaciju bolovanja. </t>
  </si>
  <si>
    <t xml:space="preserve">
Na poziciji vrijednosni papiri na dan 31.12.2020.god.Poliklinika ima evidentirano 38.497kn obveznica. Obveznice RH-stara devizna štednja  odnose se na prodaju stanova koje  su  nekadašnji vlasnici stanarskog prava izmirili u staroj deviznoj štednji. Poliklinika ima obveznica u vrijednosti  5.107,88 EUR-a.
</t>
  </si>
  <si>
    <t>AOP 113</t>
  </si>
  <si>
    <t>AOP 141</t>
  </si>
  <si>
    <t xml:space="preserve">Potraživanja za prihode poslovanja na dan 31.12.2020. god. iznose 1.164.685kn,a na dan 31.12.2019.god. iznosila su  1.306.199kn. Na smanjenje potraživanja utjecali je izvršenje Ugovora i ostvarenje prihoda u 2020.god.   </t>
  </si>
  <si>
    <t>AOP 168</t>
  </si>
  <si>
    <t xml:space="preserve">Obveze i vlastiti izvori na dan 31.12.2020.god. iznose 3.775.218kn, a na dan 31.12.2019. god. iznosila su  4.803.443kn.
</t>
  </si>
  <si>
    <t>AOP 169</t>
  </si>
  <si>
    <t xml:space="preserve">
Obveze  na dan 31.12.2020.god. iznose  2.025.373kn,a na dan 31.12.2019.god .iznosile su  959.062 kn. HZZO nam je u toku 2020.god.doznačio predujmova u iznosu od 1.032.519,87kn.U poslovnim knjigama  još uvijek je navedeni iznos evidentiran na kontu 2395-Obveze   za predujmove.
Stanje dospjelih obveza na kraju izvještajnog razdoblja: 31.12.2020.god. je 178.830kn. 
Stanje  nedospjelih obveza na kraju izvještajnog razdoblja:31.12.2020.god. iznosi 1.846.544kn,a sastoje se  od nedospjelih obveza za rashode poslovanja u iznosu od 1.841.670 kn i 4.874 kn nedospjelih obveza za nabavu nefinancijske imovine.
</t>
  </si>
  <si>
    <t>AOP 229</t>
  </si>
  <si>
    <t>Vlastiti izvori  na dan 31.12.2020.god. iznose 1.749.845 kn, a na dan 31.12.2019.god.  iznosili su  3.3.844.381 kn. Smanjenje je rezultat  ispravka  vrijednosti  dugotrajne  nefinancijske imovine  i manjka prihoda za 2020.god.u iznosu od 1.752.263kn.</t>
  </si>
  <si>
    <t xml:space="preserve">U 2020.godini ostvareni su ukupni prihodi  u iznosu od 8.604.108Kn, a u 2019.god. u iznosu od  11.087.608 kn. Ukupni  prihodi iskazuju  smanjenje  OD 2.483.500kn ili 22  %. </t>
  </si>
  <si>
    <t xml:space="preserve">U 2020.godini ostvareni su  prihodi od  poslovanja  u iznosu od  8.602.185 kn, a u 2019.god.  u iznosu od 11.085.587 kn  i manji  su  za 22%  u odnosu na prethodnu  godinu. 
</t>
  </si>
  <si>
    <t xml:space="preserve">Prihodi od pomoći iz inozemstva i od subjekata unutar općeg proračuna -odjeljak računskog plana 63(tekuće pomoći od HZMO-a, HZZ-a i HZZO-a)  u 2019. ostvarena su u iznosu od 305.741kn.Navedenim sredstvima financira se pripravnički staž zdravstvenih djelatnika. U 2020.god.sredstva na toj poziciji nisu ostvarena. 
Mjera pripravništvo U 2020.god.nije realizirana
</t>
  </si>
  <si>
    <t>Prihodi od  imovine - odjeljci iz računskog plana 6413 (kamate na depozite po viđenju)  i 642 prihodi od prodaje nefinancijske imovine. Navedeni prihodi   ostvareni su  u 2020.god u iznosu od 767kn,a u 2019.god. u iznosu od 2.569kn. Navedeni prihodi odnose se na: prihode od  kamata na depozite po viđenju i prihode od nefinancijske imovine.</t>
  </si>
  <si>
    <t xml:space="preserve">Prihodi od upravnih i administrativnih pristojbi, pristojbi  posebnim propisima - odjeljak iz računskog plana 65 -  (participacije, prihodi od dopunskog osiguranja) ostvareni su u 2019.god. u iznosu od  3.375.163 kn. U 2020.god. prihodi na ovoj poziciji iznosili su 2.515.948kn, a što znači da su u 2020.god. ostvareni za  24%  manje   u odnosu na 2019. godinu. Participacija  i dopunsko osiguranje definirani su Zakonom o obveznom zdravstvenom osiguranju. 
Jedan od faktora koji su utjecali na izvršenje Ugovora i ostvarenje prihoda u 2020.god. su:
-posebne okolnosti vezane uz pojavu bolesti COVID – 19 uzrokovanu epidemijom virusa SARS-CoV-2 u Republici Hrvatskoj i svijetu utjecale su na  odgodu pregleda i općenito pružanja zdravstvenih usluga. Sve je to imalo utjecaj na izvršenje prihoda.
-potres koji se desio u Zagrebu u 2020.god.
</t>
  </si>
  <si>
    <t xml:space="preserve">Prihodi ostvareni od prodaje proizvoda, roba i usluga - vlastiti prihodi  (prihodi od naplate usluga Croatia zdravstvenog  osiguranja, prihodi od programa medicinskih usluga pregleda, terapije, laboratorijskih usluga i sl.). Prihodi  ostvareni na poziciji računskog plana 66 u 2020.god. ostvareni su u iznosu od 49.645 kn, a u  2019.god.  ostvareni  su u iznosu od 160.784 kn. Prihodi na ovoj poziciji iskazuju  smanjenje  za 69%. Financijskim planom  bili smo predvidjeli oko 200.00kn prihoda na navedenoj poziciji. Realizacija navedenih prihoda je  izostala  i rebalansom smo predvidjeli 50.000kn na navedenoj poziciji. Rezultat  višegodišnjeg smanjenja ovih  prihoda u direktnoj su vezi sa padom  kupovne moći stanovništva i ekonomskom  krizom u zemlji. 
</t>
  </si>
  <si>
    <t xml:space="preserve">Prihodi od  nadležnog proračuna  u 2019.god.iznosila su  1.464.530kn.Navedena sredstva odnose se na  decentralizirana sredstva planirana za 2019.god.te sredstava  za izmirenje obveza prema zakupodavcu za zakupninu. 
 Prihodi od  nadležnog proračuna  u 2019.god.iznosili su  1.464.530kn.Temeljem Odluke o minimalnim  financijskim standardima za decentralizirana sredstva financiranja u zdravstvenim ustanovama u 2019.god.Poliklinici je dodijeljeno 825.000kn.Realizirano je 819.534,46kn i to za: rashode poslovanja 566.881,19kn i 252.653,27kn za nabavu
nefinancijske imovine. Poliklinika je od  osnivača Grada Zagreba  dobila  pomoć od  644.996kn za  izmirenje obveza prema zakupodavcu za zakupninu.
Prihodi od  nadležnog proračuna  u 2020.god.iznosili su  1.243.011kn.Temeljem Odluke o minimalnim  financijskim standardima za decentralizirana sredstva financiranja u zdravstvenim ustanovama u 2020.god.Poliklinici je dodijeljeno 1.000.000kn.Realizirano je 983.489kn i to za: rashode poslovanja 512.034kn i 471.455kn za nabavu nefinancijske imovine. Poliklinika je od  osnivača Grada Zagreba  dobila  pomoć od  250.522kn za  izmirenje obveza prema zakupodavcu za zakupninu. Poliklinika je dobila ZAKLJUČAK od Grada ZAGREBA pomoć za izmirenje obveza za zakupninu za posljednja tri mjeseca 2020.god.u iznosu od 125.247,97kn.Nažalost,navedena sredstva nisu uplaćena na žiro-račun Poliklinike sa 31.12.2020.god. te je za taj iznos negativni rezultat poslovanja uvećan. 
</t>
  </si>
  <si>
    <t xml:space="preserve">Prihodi na temelju ugovornih obveza  - odjeljak iz računskog plana 673 -  (osnovno osiguranja) ostvareni su u 2019.god. u iznosu od 5.759.944 kn, u 2020.god. prihodi na ovoj poziciji iznose  4.748.589 kn, a što znači da su u 2020.god. ostvareni 17,56% manje  u odnosu na 2019.god. .
Jedan od faktora koji su utjecali na izvršenje Ugovora i ostvarenje prihoda u 2020.god. su:
-posebne okolnosti vezane uz pojavu bolesti COVID – 19 uzrokovanu epidemijom virusa SARS-CoV-2 u Republici Hrvatskoj i svijetu utjecale su na  odgodu pregleda i općenito pružanja zdravstvenih usluga. Sve je to imalo utjecaj na izvršenje prihoda.
-potres koji se desio u Zagrebu u 2020.god.
</t>
  </si>
  <si>
    <t xml:space="preserve">Prihodi iz nadležnog proračuna  i od HZZO-a  na temelju ugovornih obveza  (odjeljak iz računskog plana broj 67) za 2020. godinu iznose 5.982.600kn a, U 2019. godini prihodi na ovoj poziciji iznosili su 7.224.474 kn. Poliklinika ima potpisan Ugovor s HZZO-m o provođenju specijalističko -konzilijarne zdravstvene zaštite. Maksimalni iznos novčanih sredstava za 2020.god.iznosio je 8.477.398,44kn, au 2019.god.9.257.299,70kn.U navedenom iznosu su  sredstva za osnovno osiguranje, dopunsko i participaciju osiguranika u troškovima liječenja.
Slijedeće činjenice koje su utjecale na izvršenje Ugovora i ostvarenje prihoda u 2020.god. su:
-posebne okolnosti vezane uz pojavu bolesti COVID – 19 uzrokovanu epidemijom virusa SARS-CoV-2 u Republici Hrvatskoj i svijetu utjecale su na  odgodu pregleda i općenito pružanja zdravstvenih usluga. Sve je to imalo utjecaj na izvršenje prihoda.
-potres koji se desio u Zagrebu u 2020.god.
</t>
  </si>
  <si>
    <t>AOP 404</t>
  </si>
  <si>
    <t>U 2020.god.  Ukupni rashodi  ostvareni su u iznosu od 10.308.210 kuna,a u 2019.god.  U iznosu od  10.535.278 kn .Rashodi  poslovanja u 2020.god.  manji su za 227.068kn  u odnosu na 2019.god.</t>
  </si>
  <si>
    <t>U 2020.god.  rashodi poslovanja  ostvareni su u iznosu od 9.836.755 kuna,a u 2019.god.  u iznosu od  10.278.846 kn .Rashodi  poslovanja u 2020.god.  manji su za 442.091kn  u odnosu na 2019.god.</t>
  </si>
</sst>
</file>

<file path=xl/styles.xml><?xml version="1.0" encoding="utf-8"?>
<styleSheet xmlns="http://schemas.openxmlformats.org/spreadsheetml/2006/main">
  <numFmts count="27">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_-* #,##0\ _k_n_-;\-* #,##0\ _k_n_-;_-* &quot;-&quot;\ _k_n_-;_-@_-"/>
    <numFmt numFmtId="165" formatCode="_-* #,##0.00\ _k_n_-;\-* #,##0.00\ _k_n_-;_-* &quot;-&quot;??\ _k_n_-;_-@_-"/>
    <numFmt numFmtId="166" formatCode="&quot;Da&quot;;&quot;Da&quot;;&quot;Ne&quot;"/>
    <numFmt numFmtId="167" formatCode="&quot;Istinito&quot;;&quot;Istinito&quot;;&quot;Neistinito&quot;"/>
    <numFmt numFmtId="168" formatCode="&quot;Uključeno&quot;;&quot;Uključeno&quot;;&quot;Isključeno&quot;"/>
    <numFmt numFmtId="169" formatCode="[$-41A]d\.\ mmmm\ yyyy\."/>
    <numFmt numFmtId="170" formatCode="#,##0.00\ _k_n"/>
    <numFmt numFmtId="171" formatCode="#,##0.0\ _k_n"/>
    <numFmt numFmtId="172" formatCode="0.0"/>
    <numFmt numFmtId="173" formatCode="#,##0.00\ &quot;kn&quot;"/>
    <numFmt numFmtId="174" formatCode="&quot;True&quot;;&quot;True&quot;;&quot;False&quot;"/>
    <numFmt numFmtId="175" formatCode="[$¥€-2]\ #,##0.00_);[Red]\([$€-2]\ #,##0.00\)"/>
    <numFmt numFmtId="176" formatCode="#,##0\ _k_n"/>
    <numFmt numFmtId="177" formatCode="0.000"/>
    <numFmt numFmtId="178" formatCode="&quot;Yes&quot;;&quot;Yes&quot;;&quot;No&quot;"/>
    <numFmt numFmtId="179" formatCode="&quot;On&quot;;&quot;On&quot;;&quot;Off&quot;"/>
    <numFmt numFmtId="180" formatCode="[$€-2]\ #,##0.00_);[Red]\([$€-2]\ #,##0.00\)"/>
    <numFmt numFmtId="181" formatCode="#,##0.0"/>
    <numFmt numFmtId="182" formatCode="#,##0\ &quot;kn&quot;"/>
  </numFmts>
  <fonts count="48">
    <font>
      <sz val="10"/>
      <name val="Arial"/>
      <family val="0"/>
    </font>
    <font>
      <sz val="9"/>
      <name val="Verdana"/>
      <family val="2"/>
    </font>
    <font>
      <sz val="8"/>
      <name val="Verdana"/>
      <family val="2"/>
    </font>
    <font>
      <b/>
      <sz val="9"/>
      <name val="Verdana"/>
      <family val="2"/>
    </font>
    <font>
      <b/>
      <sz val="8"/>
      <name val="Verdana"/>
      <family val="2"/>
    </font>
    <font>
      <sz val="8"/>
      <name val="Arial"/>
      <family val="2"/>
    </font>
    <font>
      <b/>
      <sz val="10"/>
      <name val="Arial"/>
      <family val="2"/>
    </font>
    <font>
      <u val="single"/>
      <sz val="10"/>
      <color indexed="12"/>
      <name val="Arial"/>
      <family val="2"/>
    </font>
    <font>
      <u val="single"/>
      <sz val="10"/>
      <color indexed="36"/>
      <name val="Arial"/>
      <family val="2"/>
    </font>
    <font>
      <sz val="9"/>
      <name val="Arial"/>
      <family val="2"/>
    </font>
    <font>
      <b/>
      <sz val="11"/>
      <name val="Verdana"/>
      <family val="2"/>
    </font>
    <font>
      <b/>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9"/>
      <color indexed="10"/>
      <name val="Verdan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9"/>
      <color rgb="FFFF000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indexed="22"/>
        <bgColor indexed="64"/>
      </patternFill>
    </fill>
    <fill>
      <patternFill patternType="solid">
        <fgColor theme="0"/>
        <bgColor indexed="64"/>
      </patternFill>
    </fill>
    <fill>
      <patternFill patternType="solid">
        <fgColor theme="0" tint="-0.04997999966144562"/>
        <bgColor indexed="64"/>
      </patternFill>
    </fill>
    <fill>
      <patternFill patternType="solid">
        <fgColor theme="0" tint="-0.24997000396251678"/>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hair"/>
    </border>
    <border>
      <left style="hair"/>
      <right style="hair"/>
      <top style="hair"/>
      <bottom style="hair"/>
    </border>
    <border>
      <left>
        <color indexed="63"/>
      </left>
      <right style="hair"/>
      <top>
        <color indexed="63"/>
      </top>
      <bottom>
        <color indexed="63"/>
      </bottom>
    </border>
    <border>
      <left>
        <color indexed="63"/>
      </left>
      <right>
        <color indexed="63"/>
      </right>
      <top style="hair"/>
      <bottom style="hair"/>
    </border>
    <border>
      <left style="hair"/>
      <right>
        <color indexed="63"/>
      </right>
      <top style="hair"/>
      <bottom>
        <color indexed="63"/>
      </bottom>
    </border>
    <border>
      <left>
        <color indexed="63"/>
      </left>
      <right>
        <color indexed="63"/>
      </right>
      <top style="hair"/>
      <bottom>
        <color indexed="63"/>
      </bottom>
    </border>
    <border>
      <left style="hair"/>
      <right>
        <color indexed="63"/>
      </right>
      <top>
        <color indexed="63"/>
      </top>
      <bottom style="hair"/>
    </border>
    <border>
      <left style="hair"/>
      <right>
        <color indexed="63"/>
      </right>
      <top style="hair"/>
      <bottom style="hair"/>
    </border>
    <border>
      <left style="hair"/>
      <right style="hair"/>
      <top style="hair"/>
      <bottom>
        <color indexed="63"/>
      </bottom>
    </border>
    <border>
      <left style="hair">
        <color theme="1"/>
      </left>
      <right style="hair">
        <color theme="1"/>
      </right>
      <top style="hair">
        <color theme="1"/>
      </top>
      <bottom style="hair">
        <color theme="1"/>
      </bottom>
    </border>
    <border>
      <left>
        <color indexed="63"/>
      </left>
      <right style="hair"/>
      <top style="hair"/>
      <bottom>
        <color indexed="63"/>
      </bottom>
    </border>
    <border>
      <left>
        <color indexed="63"/>
      </left>
      <right style="hair"/>
      <top style="hair"/>
      <bottom style="hair"/>
    </border>
    <border>
      <left>
        <color indexed="63"/>
      </left>
      <right style="hair"/>
      <top>
        <color indexed="63"/>
      </top>
      <bottom style="hair"/>
    </border>
    <border>
      <left style="hair">
        <color theme="1"/>
      </left>
      <right style="hair"/>
      <top style="hair">
        <color theme="1"/>
      </top>
      <bottom style="hair">
        <color theme="1"/>
      </bottom>
    </border>
    <border>
      <left style="thin"/>
      <right style="thin"/>
      <top style="thin"/>
      <bottom style="thin"/>
    </border>
    <border>
      <left style="hair"/>
      <right style="hair"/>
      <top>
        <color indexed="63"/>
      </top>
      <bottom style="hair"/>
    </border>
    <border>
      <left style="hair"/>
      <right style="hair"/>
      <top style="hair"/>
      <bottom style="hair">
        <color theme="1"/>
      </bottom>
    </border>
    <border>
      <left style="thin">
        <color theme="1"/>
      </left>
      <right>
        <color indexed="63"/>
      </right>
      <top>
        <color indexed="63"/>
      </top>
      <bottom>
        <color indexed="63"/>
      </bottom>
    </border>
    <border>
      <left style="thin">
        <color theme="1"/>
      </left>
      <right>
        <color indexed="63"/>
      </right>
      <top style="hair"/>
      <bottom style="thin">
        <color theme="1"/>
      </bottom>
    </border>
    <border>
      <left style="hair"/>
      <right>
        <color indexed="63"/>
      </right>
      <top>
        <color indexed="63"/>
      </top>
      <bottom>
        <color indexed="63"/>
      </bottom>
    </border>
    <border>
      <left style="hair">
        <color theme="1"/>
      </left>
      <right style="hair">
        <color theme="1"/>
      </right>
      <top style="hair">
        <color theme="1"/>
      </top>
      <bottom style="hair"/>
    </border>
    <border>
      <left style="hair"/>
      <right>
        <color indexed="63"/>
      </right>
      <top>
        <color indexed="63"/>
      </top>
      <bottom style="thin">
        <color theme="1"/>
      </bottom>
    </border>
    <border>
      <left>
        <color indexed="63"/>
      </left>
      <right>
        <color indexed="63"/>
      </right>
      <top>
        <color indexed="63"/>
      </top>
      <bottom style="thin">
        <color theme="1"/>
      </bottom>
    </border>
    <border>
      <left style="thin">
        <color theme="1"/>
      </left>
      <right style="hair"/>
      <top style="thin">
        <color theme="1"/>
      </top>
      <bottom style="thin">
        <color theme="1"/>
      </bottom>
    </border>
    <border>
      <left>
        <color indexed="63"/>
      </left>
      <right>
        <color indexed="63"/>
      </right>
      <top style="thin">
        <color theme="1"/>
      </top>
      <bottom style="thin">
        <color theme="1"/>
      </bottom>
    </border>
    <border>
      <left style="hair"/>
      <right style="hair"/>
      <top>
        <color indexed="63"/>
      </top>
      <bottom>
        <color indexed="63"/>
      </bottom>
    </border>
    <border>
      <left style="thin"/>
      <right style="thin"/>
      <top>
        <color indexed="63"/>
      </top>
      <bottom>
        <color indexed="63"/>
      </bottom>
    </border>
    <border>
      <left style="thin"/>
      <right style="thin"/>
      <top style="thin">
        <color theme="1"/>
      </top>
      <bottom style="thin">
        <color theme="1"/>
      </bottom>
    </border>
    <border>
      <left style="thin"/>
      <right>
        <color indexed="63"/>
      </right>
      <top>
        <color indexed="63"/>
      </top>
      <bottom>
        <color indexed="63"/>
      </bottom>
    </border>
    <border>
      <left style="thin"/>
      <right>
        <color indexed="63"/>
      </right>
      <top>
        <color indexed="63"/>
      </top>
      <bottom style="thin">
        <color theme="1"/>
      </bottom>
    </border>
    <border>
      <left style="thin"/>
      <right>
        <color indexed="63"/>
      </right>
      <top style="thin">
        <color theme="1"/>
      </top>
      <bottom style="thin">
        <color theme="1"/>
      </bottom>
    </border>
    <border>
      <left style="thin"/>
      <right style="thin"/>
      <top style="thin"/>
      <bottom>
        <color indexed="63"/>
      </bottom>
    </border>
    <border>
      <left style="thin"/>
      <right style="thin"/>
      <top>
        <color indexed="63"/>
      </top>
      <bottom style="thin"/>
    </border>
    <border>
      <left style="hair"/>
      <right>
        <color indexed="63"/>
      </right>
      <top style="hair"/>
      <bottom style="hair">
        <color theme="1"/>
      </bottom>
    </border>
    <border>
      <left>
        <color indexed="63"/>
      </left>
      <right>
        <color indexed="63"/>
      </right>
      <top style="hair"/>
      <bottom style="hair">
        <color theme="1"/>
      </bottom>
    </border>
    <border>
      <left>
        <color indexed="63"/>
      </left>
      <right style="hair"/>
      <top style="hair"/>
      <bottom style="hair">
        <color theme="1"/>
      </bottom>
    </border>
    <border>
      <left>
        <color indexed="63"/>
      </left>
      <right>
        <color indexed="63"/>
      </right>
      <top>
        <color indexed="63"/>
      </top>
      <bottom style="hair">
        <color theme="1"/>
      </bottom>
    </border>
    <border>
      <left style="hair">
        <color theme="1"/>
      </left>
      <right>
        <color indexed="63"/>
      </right>
      <top style="hair">
        <color theme="1"/>
      </top>
      <bottom>
        <color indexed="63"/>
      </bottom>
    </border>
    <border>
      <left>
        <color indexed="63"/>
      </left>
      <right>
        <color indexed="63"/>
      </right>
      <top style="hair">
        <color theme="1"/>
      </top>
      <bottom>
        <color indexed="63"/>
      </bottom>
    </border>
    <border>
      <left>
        <color indexed="63"/>
      </left>
      <right style="hair">
        <color theme="1"/>
      </right>
      <top style="hair">
        <color theme="1"/>
      </top>
      <bottom>
        <color indexed="63"/>
      </bottom>
    </border>
    <border>
      <left style="hair">
        <color theme="1"/>
      </left>
      <right>
        <color indexed="63"/>
      </right>
      <top style="hair">
        <color theme="1"/>
      </top>
      <bottom style="hair">
        <color theme="1"/>
      </bottom>
    </border>
    <border>
      <left>
        <color indexed="63"/>
      </left>
      <right>
        <color indexed="63"/>
      </right>
      <top style="hair">
        <color theme="1"/>
      </top>
      <bottom style="hair">
        <color theme="1"/>
      </bottom>
    </border>
    <border>
      <left>
        <color indexed="63"/>
      </left>
      <right style="hair">
        <color theme="1"/>
      </right>
      <top style="hair">
        <color theme="1"/>
      </top>
      <bottom style="hair">
        <color theme="1"/>
      </bottom>
    </border>
    <border>
      <left style="thin">
        <color indexed="18"/>
      </left>
      <right>
        <color indexed="63"/>
      </right>
      <top>
        <color indexed="63"/>
      </top>
      <bottom>
        <color indexed="63"/>
      </bottom>
    </border>
    <border>
      <left>
        <color indexed="63"/>
      </left>
      <right style="thin">
        <color rgb="FF3F3F3F"/>
      </right>
      <top>
        <color indexed="63"/>
      </top>
      <bottom>
        <color indexed="63"/>
      </bottom>
    </border>
    <border>
      <left style="hair"/>
      <right>
        <color indexed="63"/>
      </right>
      <top style="hair">
        <color theme="1"/>
      </top>
      <bottom style="hair">
        <color theme="1"/>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8"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7"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294">
    <xf numFmtId="0" fontId="0" fillId="0" borderId="0" xfId="0" applyAlignment="1">
      <alignment/>
    </xf>
    <xf numFmtId="0" fontId="1" fillId="0" borderId="0" xfId="0" applyFont="1" applyAlignment="1">
      <alignment/>
    </xf>
    <xf numFmtId="4" fontId="2" fillId="0" borderId="0" xfId="0" applyNumberFormat="1" applyFont="1" applyAlignment="1">
      <alignment/>
    </xf>
    <xf numFmtId="0" fontId="3" fillId="0" borderId="0" xfId="0" applyFont="1" applyAlignment="1">
      <alignment/>
    </xf>
    <xf numFmtId="0" fontId="1" fillId="0" borderId="0" xfId="0" applyFont="1" applyAlignment="1">
      <alignment horizontal="justify" vertical="center" wrapText="1"/>
    </xf>
    <xf numFmtId="0" fontId="6" fillId="0" borderId="0" xfId="0" applyFont="1" applyAlignment="1">
      <alignment/>
    </xf>
    <xf numFmtId="0" fontId="1" fillId="0" borderId="0" xfId="0" applyFont="1" applyAlignment="1">
      <alignment vertical="center" wrapText="1"/>
    </xf>
    <xf numFmtId="0" fontId="2" fillId="0" borderId="0" xfId="0" applyFont="1" applyAlignment="1">
      <alignment/>
    </xf>
    <xf numFmtId="0" fontId="1" fillId="0" borderId="0" xfId="0" applyFont="1" applyAlignment="1">
      <alignment horizontal="center" vertical="center"/>
    </xf>
    <xf numFmtId="0" fontId="3" fillId="0" borderId="0" xfId="0" applyFont="1" applyAlignment="1">
      <alignment horizontal="center" vertical="center"/>
    </xf>
    <xf numFmtId="0" fontId="1" fillId="0" borderId="0" xfId="0" applyFont="1" applyFill="1" applyAlignment="1">
      <alignment/>
    </xf>
    <xf numFmtId="0" fontId="2" fillId="0" borderId="0" xfId="0" applyFont="1" applyFill="1" applyAlignment="1">
      <alignment/>
    </xf>
    <xf numFmtId="0" fontId="0" fillId="0" borderId="0" xfId="0" applyFill="1" applyAlignment="1">
      <alignment/>
    </xf>
    <xf numFmtId="0" fontId="1" fillId="0" borderId="0" xfId="0" applyFont="1" applyFill="1" applyAlignment="1">
      <alignment vertical="center"/>
    </xf>
    <xf numFmtId="4" fontId="2" fillId="0" borderId="0" xfId="0" applyNumberFormat="1" applyFont="1" applyAlignment="1">
      <alignment vertical="center"/>
    </xf>
    <xf numFmtId="0" fontId="1" fillId="0" borderId="0" xfId="0" applyFont="1" applyAlignment="1">
      <alignment vertical="center"/>
    </xf>
    <xf numFmtId="0" fontId="1" fillId="0" borderId="0" xfId="0" applyFont="1" applyFill="1" applyAlignment="1">
      <alignment horizontal="justify" vertical="center" wrapText="1"/>
    </xf>
    <xf numFmtId="0" fontId="1" fillId="0" borderId="0" xfId="0" applyFont="1" applyAlignment="1">
      <alignment horizontal="left" vertical="center"/>
    </xf>
    <xf numFmtId="0" fontId="1" fillId="0" borderId="0" xfId="0" applyNumberFormat="1" applyFont="1" applyFill="1" applyAlignment="1">
      <alignment horizontal="justify" vertical="center" wrapText="1"/>
    </xf>
    <xf numFmtId="0" fontId="0" fillId="0" borderId="0" xfId="0" applyFont="1" applyAlignment="1">
      <alignment/>
    </xf>
    <xf numFmtId="0" fontId="1" fillId="0" borderId="0" xfId="0" applyFont="1" applyAlignment="1">
      <alignment horizontal="left"/>
    </xf>
    <xf numFmtId="0" fontId="0" fillId="0" borderId="0" xfId="0" applyAlignment="1">
      <alignment horizontal="right"/>
    </xf>
    <xf numFmtId="0" fontId="10" fillId="0" borderId="0" xfId="0" applyFont="1" applyAlignment="1">
      <alignment horizontal="center"/>
    </xf>
    <xf numFmtId="0" fontId="1" fillId="0" borderId="0" xfId="0" applyFont="1" applyAlignment="1">
      <alignment horizontal="right" vertical="center"/>
    </xf>
    <xf numFmtId="0" fontId="1" fillId="0" borderId="0" xfId="0" applyFont="1" applyAlignment="1">
      <alignment horizontal="left" indent="1"/>
    </xf>
    <xf numFmtId="0" fontId="0" fillId="0" borderId="10" xfId="0" applyBorder="1" applyAlignment="1">
      <alignment/>
    </xf>
    <xf numFmtId="0" fontId="1" fillId="0" borderId="10" xfId="0" applyFont="1" applyBorder="1" applyAlignment="1">
      <alignment horizontal="center" vertical="center"/>
    </xf>
    <xf numFmtId="0" fontId="1" fillId="0" borderId="10" xfId="0" applyFont="1" applyBorder="1" applyAlignment="1">
      <alignment/>
    </xf>
    <xf numFmtId="4" fontId="2" fillId="0" borderId="10" xfId="0" applyNumberFormat="1" applyFont="1" applyBorder="1" applyAlignment="1">
      <alignment/>
    </xf>
    <xf numFmtId="0" fontId="1" fillId="0" borderId="0" xfId="0" applyFont="1" applyBorder="1" applyAlignment="1">
      <alignment horizontal="justify" vertical="center" wrapText="1"/>
    </xf>
    <xf numFmtId="0" fontId="3" fillId="0" borderId="0" xfId="0" applyFont="1" applyBorder="1" applyAlignment="1">
      <alignment horizontal="center" vertical="center"/>
    </xf>
    <xf numFmtId="0" fontId="0" fillId="0" borderId="11" xfId="0" applyFont="1" applyBorder="1" applyAlignment="1">
      <alignment vertical="center"/>
    </xf>
    <xf numFmtId="0" fontId="43" fillId="27" borderId="8" xfId="58" applyAlignment="1">
      <alignment horizontal="left" indent="1"/>
    </xf>
    <xf numFmtId="0" fontId="43" fillId="27" borderId="8" xfId="58" applyAlignment="1">
      <alignment horizontal="left" wrapText="1" indent="1"/>
    </xf>
    <xf numFmtId="4" fontId="34" fillId="28" borderId="2" xfId="41" applyNumberFormat="1" applyAlignment="1">
      <alignment/>
    </xf>
    <xf numFmtId="0" fontId="0" fillId="0" borderId="0" xfId="0" applyBorder="1" applyAlignment="1">
      <alignment/>
    </xf>
    <xf numFmtId="0" fontId="1" fillId="0" borderId="0" xfId="0" applyFont="1" applyBorder="1" applyAlignment="1">
      <alignment vertical="center"/>
    </xf>
    <xf numFmtId="0" fontId="1" fillId="0" borderId="12" xfId="0" applyFont="1" applyBorder="1" applyAlignment="1">
      <alignment vertical="center"/>
    </xf>
    <xf numFmtId="0" fontId="3" fillId="33" borderId="13" xfId="0" applyFont="1" applyFill="1" applyBorder="1" applyAlignment="1">
      <alignment horizontal="center"/>
    </xf>
    <xf numFmtId="0" fontId="1" fillId="0" borderId="0" xfId="0" applyFont="1" applyAlignment="1">
      <alignment/>
    </xf>
    <xf numFmtId="0" fontId="1" fillId="0" borderId="14" xfId="0" applyFont="1" applyBorder="1" applyAlignment="1">
      <alignment horizontal="center"/>
    </xf>
    <xf numFmtId="0" fontId="1" fillId="0" borderId="15" xfId="0" applyFont="1" applyBorder="1" applyAlignment="1">
      <alignment horizontal="left"/>
    </xf>
    <xf numFmtId="0" fontId="1" fillId="0" borderId="16" xfId="0" applyFont="1" applyBorder="1" applyAlignment="1">
      <alignment horizontal="center"/>
    </xf>
    <xf numFmtId="0" fontId="1" fillId="0" borderId="10" xfId="0" applyFont="1" applyBorder="1" applyAlignment="1">
      <alignment horizontal="left" wrapText="1"/>
    </xf>
    <xf numFmtId="0" fontId="1" fillId="0" borderId="16" xfId="0" applyFont="1" applyBorder="1" applyAlignment="1">
      <alignment horizontal="center" vertical="top"/>
    </xf>
    <xf numFmtId="0" fontId="1" fillId="0" borderId="10" xfId="0" applyFont="1" applyBorder="1" applyAlignment="1">
      <alignment horizontal="left"/>
    </xf>
    <xf numFmtId="0" fontId="1" fillId="0" borderId="17" xfId="0" applyFont="1" applyBorder="1" applyAlignment="1">
      <alignment horizontal="center"/>
    </xf>
    <xf numFmtId="0" fontId="1" fillId="0" borderId="13" xfId="0" applyFont="1" applyBorder="1" applyAlignment="1">
      <alignment horizontal="left"/>
    </xf>
    <xf numFmtId="0" fontId="2" fillId="0" borderId="0" xfId="0" applyFont="1" applyBorder="1" applyAlignment="1">
      <alignment/>
    </xf>
    <xf numFmtId="0" fontId="0" fillId="0" borderId="18" xfId="0" applyFont="1" applyBorder="1" applyAlignment="1">
      <alignment vertical="center"/>
    </xf>
    <xf numFmtId="0" fontId="0" fillId="0" borderId="19" xfId="0" applyFont="1" applyBorder="1" applyAlignment="1">
      <alignment vertical="center"/>
    </xf>
    <xf numFmtId="0" fontId="1" fillId="0" borderId="0" xfId="0" applyNumberFormat="1" applyFont="1" applyFill="1" applyAlignment="1">
      <alignment horizontal="right" vertical="center" wrapText="1"/>
    </xf>
    <xf numFmtId="0" fontId="4" fillId="34" borderId="0" xfId="0" applyFont="1" applyFill="1" applyBorder="1" applyAlignment="1">
      <alignment/>
    </xf>
    <xf numFmtId="4" fontId="4" fillId="34" borderId="0" xfId="0" applyNumberFormat="1" applyFont="1" applyFill="1" applyBorder="1" applyAlignment="1">
      <alignment horizontal="right"/>
    </xf>
    <xf numFmtId="176" fontId="1" fillId="0" borderId="20" xfId="0" applyNumberFormat="1" applyFont="1" applyBorder="1" applyAlignment="1">
      <alignment horizontal="right"/>
    </xf>
    <xf numFmtId="176" fontId="1" fillId="0" borderId="21" xfId="0" applyNumberFormat="1" applyFont="1" applyBorder="1" applyAlignment="1">
      <alignment horizontal="right"/>
    </xf>
    <xf numFmtId="176" fontId="1" fillId="0" borderId="22" xfId="0" applyNumberFormat="1" applyFont="1" applyBorder="1" applyAlignment="1">
      <alignment horizontal="right"/>
    </xf>
    <xf numFmtId="176" fontId="1" fillId="0" borderId="12" xfId="0" applyNumberFormat="1" applyFont="1" applyBorder="1" applyAlignment="1">
      <alignment horizontal="right"/>
    </xf>
    <xf numFmtId="176" fontId="3" fillId="33" borderId="21" xfId="0" applyNumberFormat="1" applyFont="1" applyFill="1" applyBorder="1" applyAlignment="1">
      <alignment horizontal="right"/>
    </xf>
    <xf numFmtId="0" fontId="1" fillId="0" borderId="0" xfId="0" applyFont="1" applyBorder="1" applyAlignment="1">
      <alignment horizontal="left" wrapText="1"/>
    </xf>
    <xf numFmtId="0" fontId="1" fillId="0" borderId="0" xfId="0" applyFont="1" applyFill="1" applyBorder="1" applyAlignment="1">
      <alignment horizontal="justify" vertical="center" wrapText="1"/>
    </xf>
    <xf numFmtId="0" fontId="1" fillId="0" borderId="13" xfId="0" applyFont="1" applyBorder="1" applyAlignment="1">
      <alignment horizontal="justify" vertical="center" wrapText="1"/>
    </xf>
    <xf numFmtId="0" fontId="1" fillId="0" borderId="0" xfId="0" applyFont="1" applyAlignment="1">
      <alignment horizontal="right"/>
    </xf>
    <xf numFmtId="173" fontId="2" fillId="0" borderId="0" xfId="0" applyNumberFormat="1" applyFont="1" applyAlignment="1">
      <alignment/>
    </xf>
    <xf numFmtId="0" fontId="0" fillId="0" borderId="11" xfId="0" applyFont="1" applyBorder="1" applyAlignment="1">
      <alignment vertical="center"/>
    </xf>
    <xf numFmtId="0" fontId="0" fillId="35" borderId="11" xfId="0" applyFont="1" applyFill="1" applyBorder="1" applyAlignment="1">
      <alignment vertical="center"/>
    </xf>
    <xf numFmtId="0" fontId="0" fillId="0" borderId="23" xfId="0" applyFont="1" applyBorder="1" applyAlignment="1">
      <alignment vertical="center"/>
    </xf>
    <xf numFmtId="0" fontId="43" fillId="0" borderId="0" xfId="58" applyFill="1" applyBorder="1" applyAlignment="1">
      <alignment horizontal="left" indent="1"/>
    </xf>
    <xf numFmtId="0" fontId="43" fillId="0" borderId="0" xfId="58" applyFill="1" applyBorder="1" applyAlignment="1">
      <alignment horizontal="left" wrapText="1" indent="1"/>
    </xf>
    <xf numFmtId="0" fontId="43" fillId="27" borderId="24" xfId="58" applyBorder="1" applyAlignment="1">
      <alignment horizontal="left" indent="1"/>
    </xf>
    <xf numFmtId="0" fontId="43" fillId="27" borderId="24" xfId="58" applyBorder="1" applyAlignment="1">
      <alignment horizontal="left" wrapText="1" indent="1"/>
    </xf>
    <xf numFmtId="0" fontId="1" fillId="0" borderId="13" xfId="0" applyFont="1" applyFill="1" applyBorder="1" applyAlignment="1">
      <alignment vertical="center"/>
    </xf>
    <xf numFmtId="4" fontId="2" fillId="0" borderId="21" xfId="0" applyNumberFormat="1" applyFont="1" applyFill="1" applyBorder="1" applyAlignment="1">
      <alignment vertical="center"/>
    </xf>
    <xf numFmtId="4" fontId="2" fillId="0" borderId="21" xfId="0" applyNumberFormat="1" applyFont="1" applyBorder="1" applyAlignment="1">
      <alignment vertical="center"/>
    </xf>
    <xf numFmtId="0" fontId="3" fillId="34" borderId="13" xfId="0" applyFont="1" applyFill="1" applyBorder="1" applyAlignment="1">
      <alignment vertical="center"/>
    </xf>
    <xf numFmtId="4" fontId="4" fillId="34" borderId="21" xfId="0" applyNumberFormat="1" applyFont="1" applyFill="1" applyBorder="1" applyAlignment="1">
      <alignment vertical="center"/>
    </xf>
    <xf numFmtId="0" fontId="3" fillId="0" borderId="13" xfId="0" applyFont="1" applyFill="1" applyBorder="1" applyAlignment="1">
      <alignment vertical="center"/>
    </xf>
    <xf numFmtId="0" fontId="1" fillId="0" borderId="13" xfId="0" applyFont="1" applyBorder="1" applyAlignment="1">
      <alignment vertical="center"/>
    </xf>
    <xf numFmtId="0" fontId="1" fillId="35" borderId="13" xfId="0" applyFont="1" applyFill="1" applyBorder="1" applyAlignment="1">
      <alignment vertical="center"/>
    </xf>
    <xf numFmtId="0" fontId="3" fillId="0" borderId="13" xfId="0" applyFont="1" applyBorder="1" applyAlignment="1">
      <alignment vertical="center"/>
    </xf>
    <xf numFmtId="0" fontId="5" fillId="0" borderId="0" xfId="0" applyFont="1" applyAlignment="1">
      <alignment/>
    </xf>
    <xf numFmtId="0" fontId="4" fillId="33" borderId="17" xfId="0" applyFont="1" applyFill="1" applyBorder="1" applyAlignment="1">
      <alignment horizontal="center"/>
    </xf>
    <xf numFmtId="0" fontId="5" fillId="0" borderId="0" xfId="0" applyFont="1" applyBorder="1" applyAlignment="1">
      <alignment/>
    </xf>
    <xf numFmtId="0" fontId="5" fillId="0" borderId="25" xfId="0" applyFont="1" applyBorder="1" applyAlignment="1">
      <alignment vertical="center"/>
    </xf>
    <xf numFmtId="0" fontId="5" fillId="0" borderId="25" xfId="0" applyFont="1" applyBorder="1" applyAlignment="1">
      <alignment vertical="center" wrapText="1"/>
    </xf>
    <xf numFmtId="0" fontId="5" fillId="0" borderId="26" xfId="0" applyFont="1" applyBorder="1" applyAlignment="1">
      <alignment vertical="center"/>
    </xf>
    <xf numFmtId="0" fontId="5" fillId="0" borderId="27" xfId="0" applyFont="1" applyBorder="1" applyAlignment="1">
      <alignment/>
    </xf>
    <xf numFmtId="0" fontId="11" fillId="0" borderId="27" xfId="0" applyFont="1" applyBorder="1" applyAlignment="1">
      <alignment/>
    </xf>
    <xf numFmtId="0" fontId="11" fillId="33" borderId="28" xfId="0" applyFont="1" applyFill="1" applyBorder="1" applyAlignment="1">
      <alignment/>
    </xf>
    <xf numFmtId="0" fontId="5" fillId="0" borderId="0" xfId="0" applyFont="1" applyFill="1" applyAlignment="1">
      <alignment/>
    </xf>
    <xf numFmtId="0" fontId="2" fillId="0" borderId="0" xfId="0" applyFont="1" applyAlignment="1">
      <alignment/>
    </xf>
    <xf numFmtId="0" fontId="1" fillId="0" borderId="0" xfId="0" applyFont="1" applyBorder="1" applyAlignment="1">
      <alignment horizontal="left"/>
    </xf>
    <xf numFmtId="0" fontId="3" fillId="33" borderId="21" xfId="0" applyFont="1" applyFill="1" applyBorder="1" applyAlignment="1">
      <alignment horizontal="center"/>
    </xf>
    <xf numFmtId="0" fontId="1" fillId="0" borderId="29" xfId="0" applyFont="1" applyBorder="1" applyAlignment="1">
      <alignment horizontal="center"/>
    </xf>
    <xf numFmtId="0" fontId="1" fillId="35" borderId="13" xfId="0" applyFont="1" applyFill="1" applyBorder="1" applyAlignment="1">
      <alignment horizontal="left"/>
    </xf>
    <xf numFmtId="176" fontId="1" fillId="35" borderId="21" xfId="0" applyNumberFormat="1" applyFont="1" applyFill="1" applyBorder="1" applyAlignment="1">
      <alignment horizontal="right"/>
    </xf>
    <xf numFmtId="0" fontId="1" fillId="35" borderId="17" xfId="0" applyFont="1" applyFill="1" applyBorder="1" applyAlignment="1">
      <alignment horizontal="center"/>
    </xf>
    <xf numFmtId="0" fontId="4" fillId="0" borderId="29" xfId="0" applyFont="1" applyBorder="1" applyAlignment="1">
      <alignment horizontal="center"/>
    </xf>
    <xf numFmtId="0" fontId="4" fillId="0" borderId="16" xfId="0" applyFont="1" applyBorder="1" applyAlignment="1">
      <alignment horizontal="center"/>
    </xf>
    <xf numFmtId="0" fontId="5" fillId="36" borderId="19" xfId="0" applyFont="1" applyFill="1" applyBorder="1" applyAlignment="1">
      <alignment vertical="center"/>
    </xf>
    <xf numFmtId="0" fontId="5" fillId="0" borderId="19" xfId="0" applyFont="1" applyBorder="1" applyAlignment="1">
      <alignment vertical="center"/>
    </xf>
    <xf numFmtId="0" fontId="5" fillId="0" borderId="30" xfId="0" applyFont="1" applyBorder="1" applyAlignment="1">
      <alignment vertical="center"/>
    </xf>
    <xf numFmtId="0" fontId="4" fillId="33" borderId="31" xfId="0" applyFont="1" applyFill="1" applyBorder="1" applyAlignment="1">
      <alignment horizontal="center" vertical="center"/>
    </xf>
    <xf numFmtId="0" fontId="4" fillId="33" borderId="32" xfId="0" applyFont="1" applyFill="1" applyBorder="1" applyAlignment="1">
      <alignment/>
    </xf>
    <xf numFmtId="4" fontId="4" fillId="33" borderId="32" xfId="0" applyNumberFormat="1" applyFont="1" applyFill="1" applyBorder="1" applyAlignment="1">
      <alignment/>
    </xf>
    <xf numFmtId="0" fontId="5" fillId="0" borderId="18" xfId="0" applyFont="1" applyBorder="1" applyAlignment="1">
      <alignment vertical="center"/>
    </xf>
    <xf numFmtId="0" fontId="5" fillId="37" borderId="33" xfId="0" applyFont="1" applyFill="1" applyBorder="1" applyAlignment="1">
      <alignment/>
    </xf>
    <xf numFmtId="0" fontId="2" fillId="34" borderId="34" xfId="0" applyFont="1" applyFill="1" applyBorder="1" applyAlignment="1">
      <alignment horizontal="center" vertical="center"/>
    </xf>
    <xf numFmtId="0" fontId="4" fillId="34" borderId="34" xfId="0" applyFont="1" applyFill="1" applyBorder="1" applyAlignment="1">
      <alignment/>
    </xf>
    <xf numFmtId="4" fontId="4" fillId="34" borderId="34" xfId="0" applyNumberFormat="1" applyFont="1" applyFill="1" applyBorder="1" applyAlignment="1">
      <alignment horizontal="right"/>
    </xf>
    <xf numFmtId="0" fontId="5" fillId="0" borderId="11" xfId="0" applyFont="1" applyBorder="1" applyAlignment="1">
      <alignment vertical="center"/>
    </xf>
    <xf numFmtId="0" fontId="1" fillId="0" borderId="11" xfId="0" applyFont="1" applyBorder="1" applyAlignment="1">
      <alignment horizontal="center" vertical="center"/>
    </xf>
    <xf numFmtId="0" fontId="1" fillId="0" borderId="11" xfId="0" applyFont="1" applyBorder="1" applyAlignment="1">
      <alignment horizontal="center" vertical="center" wrapText="1"/>
    </xf>
    <xf numFmtId="0" fontId="1" fillId="0" borderId="11" xfId="0" applyFont="1" applyBorder="1" applyAlignment="1">
      <alignment horizontal="justify" vertical="center" wrapText="1"/>
    </xf>
    <xf numFmtId="0" fontId="1" fillId="0" borderId="18" xfId="0" applyFont="1" applyBorder="1" applyAlignment="1">
      <alignment horizontal="center" vertical="center"/>
    </xf>
    <xf numFmtId="0" fontId="5" fillId="0" borderId="25" xfId="0" applyFont="1" applyBorder="1" applyAlignment="1">
      <alignment/>
    </xf>
    <xf numFmtId="0" fontId="1" fillId="0" borderId="25" xfId="0" applyFont="1" applyBorder="1" applyAlignment="1">
      <alignment horizontal="center" vertical="center"/>
    </xf>
    <xf numFmtId="0" fontId="1" fillId="0" borderId="25" xfId="0" applyFont="1" applyBorder="1" applyAlignment="1">
      <alignment horizontal="justify" vertical="center" wrapText="1"/>
    </xf>
    <xf numFmtId="0" fontId="5" fillId="0" borderId="18" xfId="0" applyFont="1" applyBorder="1" applyAlignment="1">
      <alignment vertical="top"/>
    </xf>
    <xf numFmtId="0" fontId="1" fillId="0" borderId="35" xfId="0" applyFont="1" applyBorder="1" applyAlignment="1">
      <alignment horizontal="center" vertical="center"/>
    </xf>
    <xf numFmtId="0" fontId="5" fillId="0" borderId="35" xfId="0" applyFont="1" applyBorder="1" applyAlignment="1">
      <alignment vertical="center"/>
    </xf>
    <xf numFmtId="0" fontId="5" fillId="0" borderId="35" xfId="0" applyFont="1" applyBorder="1" applyAlignment="1">
      <alignment/>
    </xf>
    <xf numFmtId="0" fontId="1" fillId="0" borderId="35" xfId="0" applyFont="1" applyBorder="1" applyAlignment="1">
      <alignment horizontal="justify" vertical="center" wrapText="1"/>
    </xf>
    <xf numFmtId="0" fontId="3" fillId="0" borderId="25" xfId="0" applyFont="1" applyBorder="1" applyAlignment="1">
      <alignment horizontal="center" vertical="center"/>
    </xf>
    <xf numFmtId="0" fontId="3" fillId="0" borderId="11" xfId="0" applyFont="1" applyBorder="1" applyAlignment="1">
      <alignment horizontal="center" vertical="center"/>
    </xf>
    <xf numFmtId="0" fontId="5" fillId="35" borderId="11" xfId="0" applyFont="1" applyFill="1" applyBorder="1" applyAlignment="1">
      <alignment vertical="center"/>
    </xf>
    <xf numFmtId="0" fontId="3" fillId="0" borderId="35" xfId="0" applyFont="1" applyBorder="1" applyAlignment="1">
      <alignment horizontal="center" vertical="center"/>
    </xf>
    <xf numFmtId="0" fontId="5" fillId="0" borderId="18" xfId="0" applyFont="1" applyBorder="1" applyAlignment="1">
      <alignment/>
    </xf>
    <xf numFmtId="0" fontId="3" fillId="0" borderId="18" xfId="0" applyFont="1" applyBorder="1" applyAlignment="1">
      <alignment horizontal="center" vertical="center"/>
    </xf>
    <xf numFmtId="0" fontId="3" fillId="0" borderId="17" xfId="0" applyFont="1" applyFill="1" applyBorder="1" applyAlignment="1">
      <alignment horizontal="center" vertical="center"/>
    </xf>
    <xf numFmtId="0" fontId="3" fillId="0" borderId="17" xfId="0" applyFont="1" applyBorder="1" applyAlignment="1">
      <alignment horizontal="center" vertical="center"/>
    </xf>
    <xf numFmtId="0" fontId="3" fillId="34" borderId="17" xfId="0" applyFont="1" applyFill="1" applyBorder="1" applyAlignment="1">
      <alignment horizontal="center" vertical="center"/>
    </xf>
    <xf numFmtId="0" fontId="3" fillId="35" borderId="17" xfId="0" applyFont="1" applyFill="1" applyBorder="1" applyAlignment="1">
      <alignment horizontal="center" vertical="center"/>
    </xf>
    <xf numFmtId="0" fontId="4" fillId="0" borderId="17" xfId="0" applyFont="1" applyBorder="1" applyAlignment="1">
      <alignment horizontal="center" vertical="center"/>
    </xf>
    <xf numFmtId="0" fontId="1" fillId="0" borderId="17" xfId="0" applyFont="1" applyBorder="1" applyAlignment="1">
      <alignment horizontal="center" vertical="center"/>
    </xf>
    <xf numFmtId="0" fontId="1" fillId="0" borderId="29" xfId="0" applyFont="1" applyBorder="1" applyAlignment="1">
      <alignment vertical="center"/>
    </xf>
    <xf numFmtId="0" fontId="3" fillId="0" borderId="0" xfId="0" applyFont="1" applyBorder="1" applyAlignment="1">
      <alignment horizontal="center"/>
    </xf>
    <xf numFmtId="0" fontId="5" fillId="0" borderId="15" xfId="0" applyFont="1" applyBorder="1" applyAlignment="1">
      <alignment vertical="center"/>
    </xf>
    <xf numFmtId="0" fontId="1" fillId="0" borderId="15" xfId="0" applyFont="1" applyBorder="1" applyAlignment="1">
      <alignment horizontal="left" vertical="center" wrapText="1"/>
    </xf>
    <xf numFmtId="4" fontId="4" fillId="34" borderId="36" xfId="0" applyNumberFormat="1" applyFont="1" applyFill="1" applyBorder="1" applyAlignment="1">
      <alignment horizontal="right"/>
    </xf>
    <xf numFmtId="0" fontId="4" fillId="37" borderId="37" xfId="0" applyFont="1" applyFill="1" applyBorder="1" applyAlignment="1">
      <alignment horizontal="right"/>
    </xf>
    <xf numFmtId="0" fontId="3" fillId="34" borderId="18" xfId="0" applyFont="1" applyFill="1" applyBorder="1" applyAlignment="1">
      <alignment horizontal="center" vertical="center"/>
    </xf>
    <xf numFmtId="0" fontId="3" fillId="34" borderId="18" xfId="0" applyFont="1" applyFill="1" applyBorder="1" applyAlignment="1">
      <alignment vertical="center"/>
    </xf>
    <xf numFmtId="0" fontId="3" fillId="0" borderId="35" xfId="0" applyFont="1" applyFill="1" applyBorder="1" applyAlignment="1">
      <alignment horizontal="center" vertical="center"/>
    </xf>
    <xf numFmtId="0" fontId="3" fillId="0" borderId="35" xfId="0" applyFont="1" applyFill="1" applyBorder="1" applyAlignment="1">
      <alignment vertical="center"/>
    </xf>
    <xf numFmtId="0" fontId="3" fillId="34" borderId="11" xfId="0" applyFont="1" applyFill="1" applyBorder="1" applyAlignment="1">
      <alignment horizontal="center" vertical="center"/>
    </xf>
    <xf numFmtId="0" fontId="3" fillId="34" borderId="11" xfId="0" applyFont="1" applyFill="1" applyBorder="1" applyAlignment="1">
      <alignment vertical="center"/>
    </xf>
    <xf numFmtId="4" fontId="4" fillId="34" borderId="11" xfId="0" applyNumberFormat="1" applyFont="1" applyFill="1" applyBorder="1" applyAlignment="1">
      <alignment vertical="center"/>
    </xf>
    <xf numFmtId="0" fontId="3" fillId="0" borderId="11" xfId="0" applyFont="1" applyFill="1" applyBorder="1" applyAlignment="1">
      <alignment horizontal="center" vertical="center"/>
    </xf>
    <xf numFmtId="0" fontId="3" fillId="0" borderId="11" xfId="0" applyFont="1" applyFill="1" applyBorder="1" applyAlignment="1">
      <alignment vertical="center"/>
    </xf>
    <xf numFmtId="4" fontId="2" fillId="0" borderId="11" xfId="0" applyNumberFormat="1" applyFont="1" applyBorder="1" applyAlignment="1">
      <alignment vertical="center"/>
    </xf>
    <xf numFmtId="0" fontId="1" fillId="0" borderId="11" xfId="0" applyFont="1" applyBorder="1" applyAlignment="1">
      <alignment vertical="center"/>
    </xf>
    <xf numFmtId="0" fontId="0" fillId="0" borderId="11" xfId="0" applyFont="1" applyFill="1" applyBorder="1" applyAlignment="1">
      <alignment vertical="center"/>
    </xf>
    <xf numFmtId="0" fontId="47" fillId="35" borderId="11" xfId="0" applyFont="1" applyFill="1" applyBorder="1" applyAlignment="1">
      <alignment horizontal="center" vertical="center"/>
    </xf>
    <xf numFmtId="4" fontId="4" fillId="37" borderId="38" xfId="0" applyNumberFormat="1" applyFont="1" applyFill="1" applyBorder="1" applyAlignment="1">
      <alignment/>
    </xf>
    <xf numFmtId="4" fontId="4" fillId="33" borderId="39" xfId="0" applyNumberFormat="1" applyFont="1" applyFill="1" applyBorder="1" applyAlignment="1">
      <alignment/>
    </xf>
    <xf numFmtId="0" fontId="2" fillId="37" borderId="40" xfId="0" applyFont="1" applyFill="1" applyBorder="1" applyAlignment="1">
      <alignment wrapText="1"/>
    </xf>
    <xf numFmtId="0" fontId="2" fillId="33" borderId="24" xfId="0" applyFont="1" applyFill="1" applyBorder="1" applyAlignment="1">
      <alignment wrapText="1"/>
    </xf>
    <xf numFmtId="4" fontId="2" fillId="35" borderId="11" xfId="0" applyNumberFormat="1" applyFont="1" applyFill="1" applyBorder="1" applyAlignment="1">
      <alignment vertical="center"/>
    </xf>
    <xf numFmtId="3" fontId="4" fillId="34" borderId="18" xfId="0" applyNumberFormat="1" applyFont="1" applyFill="1" applyBorder="1" applyAlignment="1">
      <alignment vertical="center"/>
    </xf>
    <xf numFmtId="3" fontId="2" fillId="0" borderId="35" xfId="0" applyNumberFormat="1" applyFont="1" applyBorder="1" applyAlignment="1">
      <alignment vertical="center"/>
    </xf>
    <xf numFmtId="3" fontId="2" fillId="0" borderId="25" xfId="0" applyNumberFormat="1" applyFont="1" applyBorder="1" applyAlignment="1">
      <alignment vertical="center"/>
    </xf>
    <xf numFmtId="2" fontId="4" fillId="33" borderId="24" xfId="0" applyNumberFormat="1" applyFont="1" applyFill="1" applyBorder="1" applyAlignment="1">
      <alignment/>
    </xf>
    <xf numFmtId="2" fontId="4" fillId="0" borderId="41" xfId="0" applyNumberFormat="1" applyFont="1" applyBorder="1" applyAlignment="1">
      <alignment/>
    </xf>
    <xf numFmtId="2" fontId="2" fillId="0" borderId="24" xfId="0" applyNumberFormat="1" applyFont="1" applyBorder="1" applyAlignment="1">
      <alignment/>
    </xf>
    <xf numFmtId="2" fontId="4" fillId="0" borderId="24" xfId="0" applyNumberFormat="1" applyFont="1" applyBorder="1" applyAlignment="1">
      <alignment/>
    </xf>
    <xf numFmtId="0" fontId="2" fillId="0" borderId="18" xfId="0" applyFont="1" applyBorder="1" applyAlignment="1">
      <alignment horizontal="center" vertical="center"/>
    </xf>
    <xf numFmtId="0" fontId="4" fillId="0" borderId="18" xfId="0" applyFont="1" applyBorder="1" applyAlignment="1">
      <alignment/>
    </xf>
    <xf numFmtId="4" fontId="4" fillId="0" borderId="18" xfId="0" applyNumberFormat="1" applyFont="1" applyBorder="1" applyAlignment="1">
      <alignment/>
    </xf>
    <xf numFmtId="4" fontId="4" fillId="0" borderId="14" xfId="0" applyNumberFormat="1" applyFont="1" applyBorder="1" applyAlignment="1">
      <alignment/>
    </xf>
    <xf numFmtId="2" fontId="4" fillId="33" borderId="42" xfId="0" applyNumberFormat="1" applyFont="1" applyFill="1" applyBorder="1" applyAlignment="1">
      <alignment/>
    </xf>
    <xf numFmtId="0" fontId="2" fillId="0" borderId="24" xfId="0" applyFont="1" applyBorder="1" applyAlignment="1">
      <alignment horizontal="center" vertical="center"/>
    </xf>
    <xf numFmtId="0" fontId="2" fillId="0" borderId="24" xfId="0" applyFont="1" applyBorder="1" applyAlignment="1">
      <alignment/>
    </xf>
    <xf numFmtId="170" fontId="2" fillId="0" borderId="24" xfId="0" applyNumberFormat="1" applyFont="1" applyBorder="1" applyAlignment="1">
      <alignment/>
    </xf>
    <xf numFmtId="4" fontId="2" fillId="0" borderId="24" xfId="0" applyNumberFormat="1" applyFont="1" applyBorder="1" applyAlignment="1">
      <alignment/>
    </xf>
    <xf numFmtId="0" fontId="2" fillId="0" borderId="24" xfId="0" applyFont="1" applyBorder="1" applyAlignment="1">
      <alignment horizontal="center" vertical="top" wrapText="1"/>
    </xf>
    <xf numFmtId="0" fontId="2" fillId="0" borderId="24" xfId="0" applyFont="1" applyBorder="1" applyAlignment="1">
      <alignment horizontal="justify" vertical="top" wrapText="1"/>
    </xf>
    <xf numFmtId="170" fontId="2" fillId="0" borderId="24" xfId="0" applyNumberFormat="1" applyFont="1" applyBorder="1" applyAlignment="1">
      <alignment vertical="top"/>
    </xf>
    <xf numFmtId="0" fontId="2" fillId="0" borderId="24" xfId="0" applyFont="1" applyBorder="1" applyAlignment="1">
      <alignment horizontal="center" vertical="top"/>
    </xf>
    <xf numFmtId="0" fontId="4" fillId="0" borderId="24" xfId="0" applyFont="1" applyBorder="1" applyAlignment="1">
      <alignment horizontal="left" vertical="top" wrapText="1"/>
    </xf>
    <xf numFmtId="170" fontId="4" fillId="0" borderId="24" xfId="0" applyNumberFormat="1" applyFont="1" applyBorder="1" applyAlignment="1">
      <alignment vertical="top"/>
    </xf>
    <xf numFmtId="4" fontId="4" fillId="0" borderId="24" xfId="0" applyNumberFormat="1" applyFont="1" applyBorder="1" applyAlignment="1">
      <alignment vertical="center"/>
    </xf>
    <xf numFmtId="0" fontId="4" fillId="0" borderId="24" xfId="0" applyFont="1" applyBorder="1" applyAlignment="1">
      <alignment horizontal="center" vertical="center"/>
    </xf>
    <xf numFmtId="0" fontId="4" fillId="0" borderId="24" xfId="0" applyFont="1" applyBorder="1" applyAlignment="1">
      <alignment horizontal="justify" vertical="center" wrapText="1"/>
    </xf>
    <xf numFmtId="4" fontId="4" fillId="0" borderId="24" xfId="0" applyNumberFormat="1" applyFont="1" applyBorder="1" applyAlignment="1">
      <alignment/>
    </xf>
    <xf numFmtId="0" fontId="4" fillId="0" borderId="24" xfId="0" applyFont="1" applyBorder="1" applyAlignment="1">
      <alignment/>
    </xf>
    <xf numFmtId="0" fontId="2" fillId="0" borderId="24" xfId="0" applyFont="1" applyBorder="1" applyAlignment="1">
      <alignment wrapText="1"/>
    </xf>
    <xf numFmtId="0" fontId="11" fillId="37" borderId="27" xfId="0" applyFont="1" applyFill="1" applyBorder="1" applyAlignment="1">
      <alignment/>
    </xf>
    <xf numFmtId="0" fontId="4" fillId="34" borderId="0" xfId="0" applyFont="1" applyFill="1" applyBorder="1" applyAlignment="1">
      <alignment horizontal="center" vertical="center"/>
    </xf>
    <xf numFmtId="3" fontId="4" fillId="0" borderId="21" xfId="0" applyNumberFormat="1" applyFont="1" applyBorder="1" applyAlignment="1">
      <alignment vertical="center"/>
    </xf>
    <xf numFmtId="182" fontId="2" fillId="0" borderId="21" xfId="0" applyNumberFormat="1" applyFont="1" applyBorder="1" applyAlignment="1">
      <alignment vertical="center"/>
    </xf>
    <xf numFmtId="182" fontId="4" fillId="0" borderId="21" xfId="0" applyNumberFormat="1" applyFont="1" applyBorder="1" applyAlignment="1">
      <alignment vertical="center"/>
    </xf>
    <xf numFmtId="44" fontId="2" fillId="0" borderId="0" xfId="0" applyNumberFormat="1" applyFont="1" applyAlignment="1">
      <alignment/>
    </xf>
    <xf numFmtId="182" fontId="4" fillId="34" borderId="21" xfId="0" applyNumberFormat="1" applyFont="1" applyFill="1" applyBorder="1" applyAlignment="1">
      <alignment vertical="center"/>
    </xf>
    <xf numFmtId="182" fontId="2" fillId="35" borderId="21" xfId="0" applyNumberFormat="1" applyFont="1" applyFill="1" applyBorder="1" applyAlignment="1">
      <alignment vertical="center"/>
    </xf>
    <xf numFmtId="0" fontId="1" fillId="0" borderId="0" xfId="0" applyFont="1" applyAlignment="1">
      <alignment wrapText="1"/>
    </xf>
    <xf numFmtId="0" fontId="0" fillId="0" borderId="18" xfId="0" applyFont="1" applyBorder="1" applyAlignment="1">
      <alignment vertical="center"/>
    </xf>
    <xf numFmtId="0" fontId="1" fillId="0" borderId="0" xfId="0" applyFont="1" applyBorder="1" applyAlignment="1">
      <alignment horizontal="justify" vertical="center" wrapText="1"/>
    </xf>
    <xf numFmtId="0" fontId="1" fillId="35" borderId="0" xfId="0" applyFont="1" applyFill="1" applyAlignment="1">
      <alignment horizontal="justify" vertical="center" wrapText="1"/>
    </xf>
    <xf numFmtId="0" fontId="1" fillId="0" borderId="0" xfId="0" applyFont="1" applyAlignment="1">
      <alignment vertical="center"/>
    </xf>
    <xf numFmtId="0" fontId="1" fillId="0" borderId="0" xfId="0" applyFont="1" applyAlignment="1">
      <alignment horizontal="left"/>
    </xf>
    <xf numFmtId="0" fontId="1" fillId="0" borderId="35" xfId="0" applyFont="1" applyBorder="1" applyAlignment="1">
      <alignment horizontal="left" vertical="center" wrapText="1"/>
    </xf>
    <xf numFmtId="0" fontId="1" fillId="0" borderId="18" xfId="0" applyFont="1" applyBorder="1" applyAlignment="1">
      <alignment horizontal="justify" vertical="center" wrapText="1"/>
    </xf>
    <xf numFmtId="0" fontId="1" fillId="0" borderId="25" xfId="0" applyFont="1" applyBorder="1" applyAlignment="1">
      <alignment horizontal="justify" vertical="center" wrapText="1"/>
    </xf>
    <xf numFmtId="0" fontId="1" fillId="0" borderId="11" xfId="0" applyFont="1" applyBorder="1" applyAlignment="1">
      <alignment horizontal="justify" vertical="center" wrapText="1"/>
    </xf>
    <xf numFmtId="0" fontId="1" fillId="0" borderId="25" xfId="0" applyFont="1" applyBorder="1" applyAlignment="1">
      <alignment horizontal="justify" vertical="top" wrapText="1"/>
    </xf>
    <xf numFmtId="0" fontId="1" fillId="35" borderId="11" xfId="0" applyFont="1" applyFill="1" applyBorder="1" applyAlignment="1">
      <alignment horizontal="justify" vertical="center" wrapText="1"/>
    </xf>
    <xf numFmtId="0" fontId="1" fillId="0" borderId="35" xfId="0" applyFont="1" applyBorder="1" applyAlignment="1">
      <alignment horizontal="justify" vertical="center" wrapText="1"/>
    </xf>
    <xf numFmtId="0" fontId="1" fillId="0" borderId="29" xfId="0" applyFont="1" applyBorder="1" applyAlignment="1">
      <alignment horizontal="left" vertical="center" wrapText="1"/>
    </xf>
    <xf numFmtId="0" fontId="1" fillId="0" borderId="0" xfId="0" applyFont="1" applyBorder="1" applyAlignment="1">
      <alignment horizontal="left" vertical="center" wrapText="1"/>
    </xf>
    <xf numFmtId="0" fontId="1" fillId="0" borderId="12" xfId="0" applyFont="1" applyBorder="1" applyAlignment="1">
      <alignment horizontal="left" vertical="center" wrapText="1"/>
    </xf>
    <xf numFmtId="0" fontId="1" fillId="0" borderId="18" xfId="0" applyFont="1" applyBorder="1" applyAlignment="1">
      <alignment vertical="center"/>
    </xf>
    <xf numFmtId="0" fontId="1" fillId="0" borderId="35" xfId="0" applyFont="1" applyBorder="1" applyAlignment="1">
      <alignment vertical="center"/>
    </xf>
    <xf numFmtId="0" fontId="1" fillId="0" borderId="18" xfId="0" applyFont="1" applyBorder="1" applyAlignment="1">
      <alignment vertical="center" wrapText="1"/>
    </xf>
    <xf numFmtId="0" fontId="1" fillId="0" borderId="11" xfId="0" applyFont="1" applyFill="1" applyBorder="1" applyAlignment="1">
      <alignment horizontal="justify" vertical="center" wrapText="1"/>
    </xf>
    <xf numFmtId="0" fontId="1" fillId="0" borderId="11" xfId="0" applyFont="1" applyFill="1" applyBorder="1" applyAlignment="1">
      <alignment vertical="center" wrapText="1"/>
    </xf>
    <xf numFmtId="0" fontId="1" fillId="0" borderId="11" xfId="0" applyFont="1" applyBorder="1" applyAlignment="1">
      <alignment horizontal="left" vertical="top" wrapText="1"/>
    </xf>
    <xf numFmtId="0" fontId="1" fillId="0" borderId="16" xfId="0" applyFont="1" applyBorder="1" applyAlignment="1">
      <alignment horizontal="justify" vertical="top" wrapText="1"/>
    </xf>
    <xf numFmtId="0" fontId="1" fillId="0" borderId="10" xfId="0" applyFont="1" applyBorder="1" applyAlignment="1">
      <alignment horizontal="justify" vertical="top" wrapText="1"/>
    </xf>
    <xf numFmtId="0" fontId="1" fillId="0" borderId="22" xfId="0" applyFont="1" applyBorder="1" applyAlignment="1">
      <alignment horizontal="justify" vertical="top" wrapText="1"/>
    </xf>
    <xf numFmtId="0" fontId="1" fillId="35" borderId="16" xfId="0" applyFont="1" applyFill="1" applyBorder="1" applyAlignment="1">
      <alignment horizontal="justify" vertical="center" wrapText="1"/>
    </xf>
    <xf numFmtId="0" fontId="1" fillId="35" borderId="10" xfId="0" applyFont="1" applyFill="1" applyBorder="1" applyAlignment="1">
      <alignment horizontal="justify" vertical="center" wrapText="1"/>
    </xf>
    <xf numFmtId="0" fontId="1" fillId="35" borderId="22" xfId="0" applyFont="1" applyFill="1" applyBorder="1" applyAlignment="1">
      <alignment horizontal="justify" vertical="center" wrapText="1"/>
    </xf>
    <xf numFmtId="0" fontId="1" fillId="0" borderId="43" xfId="0" applyFont="1" applyBorder="1" applyAlignment="1">
      <alignment vertical="center" wrapText="1"/>
    </xf>
    <xf numFmtId="0" fontId="1" fillId="0" borderId="44" xfId="0" applyFont="1" applyBorder="1" applyAlignment="1">
      <alignment vertical="center" wrapText="1"/>
    </xf>
    <xf numFmtId="0" fontId="1" fillId="0" borderId="45" xfId="0" applyFont="1" applyBorder="1" applyAlignment="1">
      <alignment vertical="center" wrapText="1"/>
    </xf>
    <xf numFmtId="0" fontId="3" fillId="0" borderId="10" xfId="0" applyFont="1" applyBorder="1" applyAlignment="1">
      <alignment horizontal="center"/>
    </xf>
    <xf numFmtId="0" fontId="1" fillId="36" borderId="19" xfId="0" applyFont="1" applyFill="1" applyBorder="1" applyAlignment="1">
      <alignment horizontal="justify" vertical="center" wrapText="1"/>
    </xf>
    <xf numFmtId="0" fontId="1" fillId="0" borderId="19" xfId="0" applyFont="1" applyFill="1" applyBorder="1" applyAlignment="1">
      <alignment horizontal="left" vertical="center" wrapText="1"/>
    </xf>
    <xf numFmtId="0" fontId="1" fillId="0" borderId="19" xfId="0" applyFont="1" applyFill="1" applyBorder="1" applyAlignment="1">
      <alignment horizontal="left" vertical="top" wrapText="1"/>
    </xf>
    <xf numFmtId="0" fontId="1" fillId="0" borderId="19" xfId="0" applyFont="1" applyBorder="1" applyAlignment="1">
      <alignment horizontal="left" vertical="center" wrapText="1"/>
    </xf>
    <xf numFmtId="0" fontId="1" fillId="0" borderId="30" xfId="0" applyFont="1" applyBorder="1" applyAlignment="1">
      <alignment vertical="center" wrapText="1"/>
    </xf>
    <xf numFmtId="0" fontId="0" fillId="0" borderId="0" xfId="0" applyFont="1" applyAlignment="1">
      <alignment horizontal="right"/>
    </xf>
    <xf numFmtId="0" fontId="0" fillId="0" borderId="0" xfId="0" applyAlignment="1">
      <alignment horizontal="right"/>
    </xf>
    <xf numFmtId="0" fontId="0" fillId="0" borderId="0" xfId="0" applyFont="1" applyFill="1" applyBorder="1" applyAlignment="1">
      <alignment horizontal="right"/>
    </xf>
    <xf numFmtId="0" fontId="0" fillId="0" borderId="0" xfId="0" applyFont="1" applyFill="1" applyBorder="1" applyAlignment="1">
      <alignment horizontal="right" wrapText="1"/>
    </xf>
    <xf numFmtId="0" fontId="1" fillId="0" borderId="46" xfId="0" applyFont="1" applyBorder="1" applyAlignment="1">
      <alignment horizontal="left" vertical="top" wrapText="1"/>
    </xf>
    <xf numFmtId="0" fontId="1" fillId="0" borderId="47" xfId="0" applyFont="1" applyBorder="1" applyAlignment="1">
      <alignment vertical="center" wrapText="1"/>
    </xf>
    <xf numFmtId="0" fontId="1" fillId="0" borderId="48" xfId="0" applyFont="1" applyBorder="1" applyAlignment="1">
      <alignment vertical="center" wrapText="1"/>
    </xf>
    <xf numFmtId="0" fontId="1" fillId="0" borderId="49" xfId="0" applyFont="1" applyBorder="1" applyAlignment="1">
      <alignment vertical="center" wrapText="1"/>
    </xf>
    <xf numFmtId="0" fontId="1" fillId="0" borderId="15" xfId="0" applyFont="1" applyBorder="1" applyAlignment="1">
      <alignment horizontal="left" vertical="center" wrapText="1"/>
    </xf>
    <xf numFmtId="0" fontId="9" fillId="0" borderId="0" xfId="0" applyFont="1" applyAlignment="1">
      <alignment horizontal="right" wrapText="1"/>
    </xf>
    <xf numFmtId="0" fontId="0" fillId="0" borderId="0" xfId="0" applyFont="1" applyAlignment="1">
      <alignment horizontal="right" wrapText="1"/>
    </xf>
    <xf numFmtId="0" fontId="0" fillId="0" borderId="0" xfId="0" applyAlignment="1">
      <alignment horizontal="right" wrapText="1"/>
    </xf>
    <xf numFmtId="0" fontId="1" fillId="0" borderId="13" xfId="0" applyFont="1" applyFill="1" applyBorder="1" applyAlignment="1">
      <alignment horizontal="left" vertical="center" wrapText="1"/>
    </xf>
    <xf numFmtId="0" fontId="1" fillId="0" borderId="21" xfId="0" applyFont="1" applyFill="1" applyBorder="1" applyAlignment="1">
      <alignment horizontal="left" vertical="center" wrapText="1"/>
    </xf>
    <xf numFmtId="0" fontId="3" fillId="0" borderId="0" xfId="0" applyFont="1" applyAlignment="1">
      <alignment horizontal="center"/>
    </xf>
    <xf numFmtId="0" fontId="1" fillId="0" borderId="17" xfId="0" applyFont="1" applyBorder="1" applyAlignment="1">
      <alignment vertical="center" wrapText="1"/>
    </xf>
    <xf numFmtId="0" fontId="0" fillId="0" borderId="13" xfId="0" applyBorder="1" applyAlignment="1">
      <alignment/>
    </xf>
    <xf numFmtId="0" fontId="0" fillId="0" borderId="21" xfId="0" applyBorder="1" applyAlignment="1">
      <alignment/>
    </xf>
    <xf numFmtId="0" fontId="1" fillId="0" borderId="13" xfId="0" applyFont="1" applyFill="1" applyBorder="1" applyAlignment="1">
      <alignment horizontal="justify" vertical="center" wrapText="1"/>
    </xf>
    <xf numFmtId="0" fontId="1" fillId="0" borderId="21" xfId="0" applyFont="1" applyFill="1" applyBorder="1" applyAlignment="1">
      <alignment horizontal="justify" vertical="center" wrapText="1"/>
    </xf>
    <xf numFmtId="0" fontId="1" fillId="0" borderId="17" xfId="0" applyFont="1" applyBorder="1" applyAlignment="1">
      <alignment horizontal="left" vertical="center" wrapText="1"/>
    </xf>
    <xf numFmtId="0" fontId="1" fillId="0" borderId="13" xfId="0" applyFont="1" applyBorder="1" applyAlignment="1">
      <alignment horizontal="left" vertical="center" wrapText="1"/>
    </xf>
    <xf numFmtId="0" fontId="1" fillId="0" borderId="21" xfId="0" applyFont="1" applyBorder="1" applyAlignment="1">
      <alignment horizontal="left" vertical="center" wrapText="1"/>
    </xf>
    <xf numFmtId="0" fontId="1" fillId="0" borderId="0" xfId="0" applyFont="1" applyAlignment="1">
      <alignment horizontal="center" vertical="center"/>
    </xf>
    <xf numFmtId="0" fontId="1" fillId="0" borderId="50" xfId="0" applyFont="1" applyBorder="1" applyAlignment="1">
      <alignment horizontal="left" vertical="center" wrapText="1"/>
    </xf>
    <xf numFmtId="0" fontId="1" fillId="0" borderId="51" xfId="0" applyFont="1" applyBorder="1" applyAlignment="1">
      <alignment horizontal="left" vertical="center" wrapText="1"/>
    </xf>
    <xf numFmtId="0" fontId="1" fillId="0" borderId="52" xfId="0" applyFont="1" applyBorder="1" applyAlignment="1">
      <alignment horizontal="left" vertical="center" wrapText="1"/>
    </xf>
    <xf numFmtId="0" fontId="1" fillId="0" borderId="20" xfId="0" applyFont="1" applyBorder="1" applyAlignment="1">
      <alignment horizontal="left" vertical="center" wrapText="1"/>
    </xf>
    <xf numFmtId="0" fontId="1" fillId="0" borderId="13" xfId="0" applyFont="1" applyBorder="1" applyAlignment="1">
      <alignment vertical="center" wrapText="1"/>
    </xf>
    <xf numFmtId="0" fontId="1" fillId="0" borderId="21" xfId="0" applyFont="1" applyBorder="1" applyAlignment="1">
      <alignment vertical="center" wrapText="1"/>
    </xf>
    <xf numFmtId="0" fontId="1" fillId="0" borderId="13" xfId="0" applyFont="1" applyBorder="1" applyAlignment="1">
      <alignment horizontal="justify" vertical="center" wrapText="1"/>
    </xf>
    <xf numFmtId="0" fontId="1" fillId="0" borderId="21" xfId="0" applyFont="1" applyBorder="1" applyAlignment="1">
      <alignment horizontal="justify" vertical="center" wrapText="1"/>
    </xf>
    <xf numFmtId="0" fontId="1" fillId="0" borderId="0" xfId="0" applyFont="1" applyAlignment="1">
      <alignment horizontal="right"/>
    </xf>
    <xf numFmtId="49" fontId="1" fillId="0" borderId="53" xfId="0" applyNumberFormat="1" applyFont="1" applyBorder="1" applyAlignment="1" applyProtection="1">
      <alignment horizontal="left" vertical="center" wrapText="1"/>
      <protection hidden="1"/>
    </xf>
    <xf numFmtId="49" fontId="1" fillId="0" borderId="0" xfId="0" applyNumberFormat="1" applyFont="1" applyBorder="1" applyAlignment="1" applyProtection="1">
      <alignment horizontal="left" vertical="center" wrapText="1"/>
      <protection hidden="1"/>
    </xf>
    <xf numFmtId="49" fontId="1" fillId="0" borderId="12" xfId="0" applyNumberFormat="1" applyFont="1" applyBorder="1" applyAlignment="1" applyProtection="1">
      <alignment horizontal="left" vertical="center" wrapText="1"/>
      <protection hidden="1"/>
    </xf>
    <xf numFmtId="0" fontId="9" fillId="0" borderId="0" xfId="0" applyFont="1" applyAlignment="1">
      <alignment horizontal="right"/>
    </xf>
    <xf numFmtId="0" fontId="0" fillId="0" borderId="0" xfId="0" applyFont="1" applyAlignment="1">
      <alignment horizontal="center"/>
    </xf>
    <xf numFmtId="0" fontId="0" fillId="0" borderId="54" xfId="0" applyFont="1" applyBorder="1" applyAlignment="1">
      <alignment horizontal="center"/>
    </xf>
    <xf numFmtId="0" fontId="1" fillId="0" borderId="15" xfId="0" applyFont="1" applyBorder="1" applyAlignment="1">
      <alignment horizontal="justify" vertical="center" wrapText="1"/>
    </xf>
    <xf numFmtId="0" fontId="1" fillId="0" borderId="20" xfId="0" applyFont="1" applyBorder="1" applyAlignment="1">
      <alignment horizontal="justify" vertical="center" wrapText="1"/>
    </xf>
    <xf numFmtId="0" fontId="1" fillId="35" borderId="17" xfId="0" applyFont="1" applyFill="1" applyBorder="1" applyAlignment="1">
      <alignment horizontal="left" vertical="center" wrapText="1"/>
    </xf>
    <xf numFmtId="0" fontId="1" fillId="35" borderId="13" xfId="0" applyFont="1" applyFill="1" applyBorder="1" applyAlignment="1">
      <alignment horizontal="left" vertical="center" wrapText="1"/>
    </xf>
    <xf numFmtId="0" fontId="1" fillId="35" borderId="21" xfId="0" applyFont="1" applyFill="1" applyBorder="1" applyAlignment="1">
      <alignment horizontal="left" vertical="center" wrapText="1"/>
    </xf>
    <xf numFmtId="0" fontId="1" fillId="0" borderId="13" xfId="0" applyFont="1" applyFill="1" applyBorder="1" applyAlignment="1">
      <alignment horizontal="left" vertical="top" wrapText="1"/>
    </xf>
    <xf numFmtId="0" fontId="1" fillId="0" borderId="21" xfId="0" applyFont="1" applyFill="1" applyBorder="1" applyAlignment="1">
      <alignment horizontal="left" vertical="top" wrapText="1"/>
    </xf>
    <xf numFmtId="0" fontId="1" fillId="0" borderId="13" xfId="0" applyFont="1" applyBorder="1" applyAlignment="1">
      <alignment horizontal="left" vertical="top" wrapText="1"/>
    </xf>
    <xf numFmtId="0" fontId="1" fillId="0" borderId="21" xfId="0" applyFont="1" applyBorder="1" applyAlignment="1">
      <alignment horizontal="left" vertical="top" wrapText="1"/>
    </xf>
    <xf numFmtId="0" fontId="1" fillId="0" borderId="17" xfId="0" applyFont="1" applyBorder="1" applyAlignment="1">
      <alignment horizontal="left" vertical="top" wrapText="1"/>
    </xf>
    <xf numFmtId="0" fontId="1" fillId="0" borderId="55" xfId="0" applyFont="1" applyBorder="1" applyAlignment="1">
      <alignment horizontal="justify" vertical="center" wrapText="1"/>
    </xf>
    <xf numFmtId="0" fontId="1" fillId="0" borderId="51" xfId="0" applyFont="1" applyBorder="1" applyAlignment="1">
      <alignment horizontal="justify" vertical="center" wrapText="1"/>
    </xf>
    <xf numFmtId="0" fontId="1" fillId="0" borderId="52" xfId="0" applyFont="1" applyBorder="1" applyAlignment="1">
      <alignment horizontal="justify" vertical="center" wrapText="1"/>
    </xf>
    <xf numFmtId="0" fontId="1" fillId="35" borderId="0" xfId="0" applyFont="1" applyFill="1" applyAlignment="1">
      <alignment vertical="center"/>
    </xf>
    <xf numFmtId="0" fontId="1" fillId="0" borderId="13" xfId="0" applyFont="1" applyBorder="1" applyAlignment="1">
      <alignment horizontal="left" wrapText="1"/>
    </xf>
    <xf numFmtId="0" fontId="1" fillId="0" borderId="21" xfId="0" applyFont="1" applyBorder="1" applyAlignment="1">
      <alignment horizontal="left" wrapText="1"/>
    </xf>
    <xf numFmtId="0" fontId="1" fillId="35" borderId="13" xfId="0" applyFont="1" applyFill="1" applyBorder="1" applyAlignment="1">
      <alignment horizontal="justify" vertical="top" wrapText="1"/>
    </xf>
    <xf numFmtId="0" fontId="1" fillId="35" borderId="21" xfId="0" applyFont="1" applyFill="1" applyBorder="1" applyAlignment="1">
      <alignment horizontal="justify" vertical="top" wrapText="1"/>
    </xf>
    <xf numFmtId="0" fontId="1" fillId="0" borderId="13" xfId="0" applyFont="1" applyBorder="1" applyAlignment="1">
      <alignment horizontal="justify" vertical="top" wrapText="1"/>
    </xf>
    <xf numFmtId="0" fontId="1" fillId="0" borderId="21" xfId="0" applyFont="1" applyBorder="1" applyAlignment="1">
      <alignment horizontal="justify" vertical="top" wrapText="1"/>
    </xf>
    <xf numFmtId="0" fontId="1" fillId="0" borderId="13" xfId="0" applyFont="1" applyBorder="1" applyAlignment="1">
      <alignment horizontal="left" vertical="center"/>
    </xf>
    <xf numFmtId="0" fontId="1" fillId="0" borderId="21" xfId="0" applyFont="1" applyBorder="1" applyAlignment="1">
      <alignment horizontal="left" vertical="center"/>
    </xf>
    <xf numFmtId="0" fontId="4" fillId="0" borderId="0" xfId="0" applyFont="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V158"/>
  <sheetViews>
    <sheetView zoomScalePageLayoutView="0" workbookViewId="0" topLeftCell="A145">
      <selection activeCell="C91" sqref="C91:F91"/>
    </sheetView>
  </sheetViews>
  <sheetFormatPr defaultColWidth="9.140625" defaultRowHeight="12.75"/>
  <cols>
    <col min="1" max="1" width="7.140625" style="80" customWidth="1"/>
    <col min="2" max="2" width="7.28125" style="8" customWidth="1"/>
    <col min="3" max="3" width="54.7109375" style="1" customWidth="1"/>
    <col min="4" max="5" width="16.140625" style="1" customWidth="1"/>
    <col min="6" max="6" width="18.8515625" style="2" customWidth="1"/>
    <col min="7" max="7" width="9.00390625" style="7" customWidth="1"/>
    <col min="8" max="8" width="18.140625" style="7" customWidth="1"/>
    <col min="9" max="9" width="9.140625" style="1" customWidth="1"/>
    <col min="10" max="10" width="15.57421875" style="1" customWidth="1"/>
    <col min="11" max="18" width="9.140625" style="1" customWidth="1"/>
    <col min="19" max="19" width="8.57421875" style="1" customWidth="1"/>
    <col min="20" max="22" width="9.140625" style="1" customWidth="1"/>
  </cols>
  <sheetData>
    <row r="1" ht="16.5" thickBot="1" thickTop="1">
      <c r="F1" s="34" t="s">
        <v>81</v>
      </c>
    </row>
    <row r="2" spans="1:5" ht="15.75" thickTop="1">
      <c r="A2" s="241" t="s">
        <v>68</v>
      </c>
      <c r="B2" s="241"/>
      <c r="C2" s="69" t="s">
        <v>238</v>
      </c>
      <c r="D2" s="67"/>
      <c r="E2" s="67"/>
    </row>
    <row r="3" spans="1:5" ht="31.5" customHeight="1">
      <c r="A3" s="242" t="s">
        <v>67</v>
      </c>
      <c r="B3" s="243"/>
      <c r="C3" s="70" t="s">
        <v>121</v>
      </c>
      <c r="D3" s="68"/>
      <c r="E3" s="68"/>
    </row>
    <row r="4" spans="1:5" ht="15">
      <c r="A4" s="232" t="s">
        <v>66</v>
      </c>
      <c r="B4" s="233"/>
      <c r="C4" s="69">
        <v>25941</v>
      </c>
      <c r="D4" s="67"/>
      <c r="E4" s="67"/>
    </row>
    <row r="5" spans="1:5" ht="15">
      <c r="A5" s="232" t="s">
        <v>65</v>
      </c>
      <c r="B5" s="233"/>
      <c r="C5" s="69" t="s">
        <v>69</v>
      </c>
      <c r="D5" s="67"/>
      <c r="E5" s="67"/>
    </row>
    <row r="6" spans="1:5" ht="15">
      <c r="A6" s="232" t="s">
        <v>70</v>
      </c>
      <c r="B6" s="233"/>
      <c r="C6" s="69">
        <v>81287227818</v>
      </c>
      <c r="D6" s="67"/>
      <c r="E6" s="67"/>
    </row>
    <row r="7" spans="1:5" ht="30" customHeight="1">
      <c r="A7" s="242" t="s">
        <v>71</v>
      </c>
      <c r="B7" s="243"/>
      <c r="C7" s="69" t="s">
        <v>122</v>
      </c>
      <c r="D7" s="67"/>
      <c r="E7" s="67"/>
    </row>
    <row r="8" spans="1:5" ht="25.5" customHeight="1">
      <c r="A8" s="235" t="s">
        <v>73</v>
      </c>
      <c r="B8" s="235"/>
      <c r="C8" s="69" t="s">
        <v>74</v>
      </c>
      <c r="D8" s="67"/>
      <c r="E8" s="67"/>
    </row>
    <row r="9" spans="1:5" ht="15">
      <c r="A9" s="234" t="s">
        <v>75</v>
      </c>
      <c r="B9" s="234"/>
      <c r="C9" s="69">
        <v>31</v>
      </c>
      <c r="D9" s="67"/>
      <c r="E9" s="67"/>
    </row>
    <row r="10" spans="1:5" ht="15">
      <c r="A10" s="232" t="s">
        <v>76</v>
      </c>
      <c r="B10" s="233"/>
      <c r="C10" s="69">
        <v>21</v>
      </c>
      <c r="D10" s="67"/>
      <c r="E10" s="67"/>
    </row>
    <row r="11" spans="1:5" ht="15">
      <c r="A11" s="234" t="s">
        <v>77</v>
      </c>
      <c r="B11" s="234"/>
      <c r="C11" s="69">
        <v>100</v>
      </c>
      <c r="D11" s="67"/>
      <c r="E11" s="67"/>
    </row>
    <row r="12" spans="1:5" ht="25.5" customHeight="1">
      <c r="A12" s="235" t="s">
        <v>78</v>
      </c>
      <c r="B12" s="235"/>
      <c r="C12" s="69">
        <v>8622</v>
      </c>
      <c r="D12" s="67"/>
      <c r="E12" s="67"/>
    </row>
    <row r="13" spans="1:6" ht="211.5" customHeight="1">
      <c r="A13" s="236" t="s">
        <v>179</v>
      </c>
      <c r="B13" s="236"/>
      <c r="C13" s="236"/>
      <c r="D13" s="236"/>
      <c r="E13" s="236"/>
      <c r="F13" s="236"/>
    </row>
    <row r="14" spans="1:6" ht="12.75">
      <c r="A14" s="226" t="s">
        <v>239</v>
      </c>
      <c r="B14" s="226"/>
      <c r="C14" s="226"/>
      <c r="D14" s="226"/>
      <c r="E14" s="226"/>
      <c r="F14" s="226"/>
    </row>
    <row r="15" spans="1:6" ht="12.75">
      <c r="A15" s="81"/>
      <c r="B15" s="38"/>
      <c r="C15" s="38" t="s">
        <v>108</v>
      </c>
      <c r="D15" s="38"/>
      <c r="E15" s="38"/>
      <c r="F15" s="92"/>
    </row>
    <row r="16" spans="1:6" ht="12.75">
      <c r="A16" s="81"/>
      <c r="B16" s="96">
        <v>634</v>
      </c>
      <c r="C16" s="94" t="s">
        <v>134</v>
      </c>
      <c r="D16" s="94"/>
      <c r="E16" s="94"/>
      <c r="F16" s="95">
        <v>0</v>
      </c>
    </row>
    <row r="17" spans="1:6" ht="12.75">
      <c r="A17" s="97"/>
      <c r="B17" s="93">
        <v>641</v>
      </c>
      <c r="C17" s="91" t="s">
        <v>109</v>
      </c>
      <c r="D17" s="91"/>
      <c r="E17" s="91"/>
      <c r="F17" s="57">
        <v>117</v>
      </c>
    </row>
    <row r="18" spans="1:6" ht="12.75">
      <c r="A18" s="97"/>
      <c r="B18" s="40">
        <v>642</v>
      </c>
      <c r="C18" s="41" t="s">
        <v>135</v>
      </c>
      <c r="D18" s="41"/>
      <c r="E18" s="41"/>
      <c r="F18" s="54">
        <v>650</v>
      </c>
    </row>
    <row r="19" spans="1:6" ht="12.75">
      <c r="A19" s="97"/>
      <c r="B19" s="46">
        <v>652</v>
      </c>
      <c r="C19" s="47" t="s">
        <v>110</v>
      </c>
      <c r="D19" s="47"/>
      <c r="E19" s="47"/>
      <c r="F19" s="55">
        <v>2565948</v>
      </c>
    </row>
    <row r="20" spans="1:6" ht="12.75">
      <c r="A20" s="97"/>
      <c r="B20" s="42">
        <v>661</v>
      </c>
      <c r="C20" s="45" t="s">
        <v>111</v>
      </c>
      <c r="D20" s="45"/>
      <c r="E20" s="45"/>
      <c r="F20" s="56">
        <v>49645</v>
      </c>
    </row>
    <row r="21" spans="1:6" ht="23.25">
      <c r="A21" s="97"/>
      <c r="B21" s="44">
        <v>671</v>
      </c>
      <c r="C21" s="43" t="s">
        <v>112</v>
      </c>
      <c r="D21" s="43"/>
      <c r="E21" s="43"/>
      <c r="F21" s="56">
        <v>1234011</v>
      </c>
    </row>
    <row r="22" spans="1:6" ht="12.75">
      <c r="A22" s="97"/>
      <c r="B22" s="42">
        <v>673</v>
      </c>
      <c r="C22" s="43" t="s">
        <v>113</v>
      </c>
      <c r="D22" s="43"/>
      <c r="E22" s="43"/>
      <c r="F22" s="56">
        <v>4748589</v>
      </c>
    </row>
    <row r="23" spans="1:6" ht="12.75">
      <c r="A23" s="97"/>
      <c r="B23" s="93">
        <v>683</v>
      </c>
      <c r="C23" s="59" t="s">
        <v>136</v>
      </c>
      <c r="D23" s="59"/>
      <c r="E23" s="59"/>
      <c r="F23" s="57">
        <v>3225</v>
      </c>
    </row>
    <row r="24" spans="1:6" ht="12.75">
      <c r="A24" s="98"/>
      <c r="B24" s="42">
        <v>721</v>
      </c>
      <c r="C24" s="45" t="s">
        <v>115</v>
      </c>
      <c r="D24" s="45"/>
      <c r="E24" s="45"/>
      <c r="F24" s="56">
        <v>1923</v>
      </c>
    </row>
    <row r="25" spans="1:6" ht="12.75">
      <c r="A25" s="81"/>
      <c r="B25" s="38"/>
      <c r="C25" s="38" t="s">
        <v>114</v>
      </c>
      <c r="D25" s="38"/>
      <c r="E25" s="38"/>
      <c r="F25" s="58">
        <f>SUM(F16:F24)</f>
        <v>8604108</v>
      </c>
    </row>
    <row r="26" spans="1:7" ht="44.25" customHeight="1">
      <c r="A26" s="237" t="s">
        <v>240</v>
      </c>
      <c r="B26" s="238"/>
      <c r="C26" s="238"/>
      <c r="D26" s="238"/>
      <c r="E26" s="238"/>
      <c r="F26" s="239"/>
      <c r="G26" s="6"/>
    </row>
    <row r="27" spans="1:7" ht="31.5" customHeight="1">
      <c r="A27" s="99" t="s">
        <v>137</v>
      </c>
      <c r="B27" s="227" t="s">
        <v>274</v>
      </c>
      <c r="C27" s="227"/>
      <c r="D27" s="227"/>
      <c r="E27" s="227"/>
      <c r="F27" s="227"/>
      <c r="G27" s="4"/>
    </row>
    <row r="28" spans="1:11" ht="40.5" customHeight="1">
      <c r="A28" s="100" t="s">
        <v>46</v>
      </c>
      <c r="B28" s="228" t="s">
        <v>275</v>
      </c>
      <c r="C28" s="228"/>
      <c r="D28" s="228"/>
      <c r="E28" s="228"/>
      <c r="F28" s="228"/>
      <c r="G28" s="60"/>
      <c r="H28" s="18"/>
      <c r="I28" s="16"/>
      <c r="J28" s="10"/>
      <c r="K28" s="10"/>
    </row>
    <row r="29" spans="1:11" ht="45.75" customHeight="1">
      <c r="A29" s="100" t="s">
        <v>97</v>
      </c>
      <c r="B29" s="229" t="s">
        <v>276</v>
      </c>
      <c r="C29" s="229"/>
      <c r="D29" s="229"/>
      <c r="E29" s="229"/>
      <c r="F29" s="229"/>
      <c r="G29" s="60"/>
      <c r="H29" s="18"/>
      <c r="I29" s="16"/>
      <c r="J29" s="10"/>
      <c r="K29" s="10"/>
    </row>
    <row r="30" spans="1:7" ht="48.75" customHeight="1">
      <c r="A30" s="100" t="s">
        <v>139</v>
      </c>
      <c r="B30" s="230" t="s">
        <v>277</v>
      </c>
      <c r="C30" s="230"/>
      <c r="D30" s="230"/>
      <c r="E30" s="230"/>
      <c r="F30" s="230"/>
      <c r="G30" s="16"/>
    </row>
    <row r="31" spans="1:7" ht="115.5" customHeight="1">
      <c r="A31" s="101" t="s">
        <v>138</v>
      </c>
      <c r="B31" s="231" t="s">
        <v>278</v>
      </c>
      <c r="C31" s="231"/>
      <c r="D31" s="231"/>
      <c r="E31" s="231"/>
      <c r="F31" s="231"/>
      <c r="G31" s="4"/>
    </row>
    <row r="32" spans="1:7" ht="86.25" customHeight="1">
      <c r="A32" s="83" t="s">
        <v>140</v>
      </c>
      <c r="B32" s="217" t="s">
        <v>279</v>
      </c>
      <c r="C32" s="218"/>
      <c r="D32" s="218"/>
      <c r="E32" s="218"/>
      <c r="F32" s="219"/>
      <c r="G32" s="4"/>
    </row>
    <row r="33" spans="1:7" ht="127.5" customHeight="1">
      <c r="A33" s="83" t="s">
        <v>141</v>
      </c>
      <c r="B33" s="220" t="s">
        <v>282</v>
      </c>
      <c r="C33" s="221"/>
      <c r="D33" s="221"/>
      <c r="E33" s="221"/>
      <c r="F33" s="222"/>
      <c r="G33" s="4"/>
    </row>
    <row r="34" spans="1:7" ht="164.25" customHeight="1">
      <c r="A34" s="84" t="s">
        <v>172</v>
      </c>
      <c r="B34" s="217" t="s">
        <v>280</v>
      </c>
      <c r="C34" s="218"/>
      <c r="D34" s="218"/>
      <c r="E34" s="218"/>
      <c r="F34" s="219"/>
      <c r="G34" s="4"/>
    </row>
    <row r="35" spans="1:7" ht="111" customHeight="1">
      <c r="A35" s="85" t="s">
        <v>142</v>
      </c>
      <c r="B35" s="223" t="s">
        <v>281</v>
      </c>
      <c r="C35" s="224"/>
      <c r="D35" s="224"/>
      <c r="E35" s="224"/>
      <c r="F35" s="225"/>
      <c r="G35" s="6"/>
    </row>
    <row r="36" spans="1:7" ht="3" customHeight="1">
      <c r="A36" s="137"/>
      <c r="B36" s="138"/>
      <c r="C36" s="138"/>
      <c r="D36" s="138"/>
      <c r="E36" s="138"/>
      <c r="F36" s="138"/>
      <c r="G36" s="6"/>
    </row>
    <row r="37" spans="1:22" ht="23.25" customHeight="1">
      <c r="A37" s="106"/>
      <c r="B37" s="107"/>
      <c r="C37" s="108" t="s">
        <v>41</v>
      </c>
      <c r="D37" s="109" t="s">
        <v>170</v>
      </c>
      <c r="E37" s="140" t="s">
        <v>202</v>
      </c>
      <c r="F37" s="156" t="s">
        <v>203</v>
      </c>
      <c r="G37" s="157" t="s">
        <v>171</v>
      </c>
      <c r="H37" s="1"/>
      <c r="U37"/>
      <c r="V37"/>
    </row>
    <row r="38" spans="1:22" ht="9.75" customHeight="1">
      <c r="A38" s="187"/>
      <c r="B38" s="188" t="s">
        <v>132</v>
      </c>
      <c r="C38" s="52"/>
      <c r="D38" s="53">
        <f>D39+D43+D44+D51+D62+D70+D61</f>
        <v>10278846</v>
      </c>
      <c r="E38" s="139">
        <f>E39+E43+E44+E51+E62+E70+E61</f>
        <v>9836755</v>
      </c>
      <c r="F38" s="154">
        <f>E38-D38</f>
        <v>-442091</v>
      </c>
      <c r="G38" s="162">
        <f>E38/D38*100</f>
        <v>95.69902107687965</v>
      </c>
      <c r="H38" s="1"/>
      <c r="U38"/>
      <c r="V38"/>
    </row>
    <row r="39" spans="1:22" ht="12" customHeight="1">
      <c r="A39" s="86"/>
      <c r="B39" s="166"/>
      <c r="C39" s="167" t="s">
        <v>53</v>
      </c>
      <c r="D39" s="168">
        <f>D40+D41+D42</f>
        <v>7810128</v>
      </c>
      <c r="E39" s="168">
        <f>E40+E41+E42</f>
        <v>7891127</v>
      </c>
      <c r="F39" s="169">
        <f>E39-D39</f>
        <v>80999</v>
      </c>
      <c r="G39" s="163">
        <f aca="true" t="shared" si="0" ref="G39:G82">E39/D39*100</f>
        <v>101.03710208078536</v>
      </c>
      <c r="H39" s="1"/>
      <c r="U39"/>
      <c r="V39"/>
    </row>
    <row r="40" spans="1:22" ht="11.25" customHeight="1">
      <c r="A40" s="86"/>
      <c r="B40" s="171">
        <v>311</v>
      </c>
      <c r="C40" s="172" t="s">
        <v>5</v>
      </c>
      <c r="D40" s="173">
        <v>6611458</v>
      </c>
      <c r="E40" s="173">
        <v>6711397</v>
      </c>
      <c r="F40" s="174">
        <f>E40-D40</f>
        <v>99939</v>
      </c>
      <c r="G40" s="164">
        <f t="shared" si="0"/>
        <v>101.51160303824058</v>
      </c>
      <c r="H40" s="1"/>
      <c r="U40"/>
      <c r="V40"/>
    </row>
    <row r="41" spans="1:22" ht="9.75" customHeight="1">
      <c r="A41" s="86"/>
      <c r="B41" s="171">
        <v>313</v>
      </c>
      <c r="C41" s="172" t="s">
        <v>6</v>
      </c>
      <c r="D41" s="173">
        <v>934968</v>
      </c>
      <c r="E41" s="173">
        <v>966532</v>
      </c>
      <c r="F41" s="174">
        <f aca="true" t="shared" si="1" ref="F41:F82">E41-D41</f>
        <v>31564</v>
      </c>
      <c r="G41" s="164">
        <f t="shared" si="0"/>
        <v>103.37594441734905</v>
      </c>
      <c r="H41" s="1"/>
      <c r="U41"/>
      <c r="V41"/>
    </row>
    <row r="42" spans="1:22" ht="20.25" customHeight="1">
      <c r="A42" s="86"/>
      <c r="B42" s="175">
        <v>312</v>
      </c>
      <c r="C42" s="176" t="s">
        <v>124</v>
      </c>
      <c r="D42" s="177">
        <v>263702</v>
      </c>
      <c r="E42" s="177">
        <v>213198</v>
      </c>
      <c r="F42" s="174">
        <f t="shared" si="1"/>
        <v>-50504</v>
      </c>
      <c r="G42" s="164">
        <f t="shared" si="0"/>
        <v>80.84807851286679</v>
      </c>
      <c r="H42" s="1"/>
      <c r="U42"/>
      <c r="V42"/>
    </row>
    <row r="43" spans="1:22" ht="20.25" customHeight="1">
      <c r="A43" s="86"/>
      <c r="B43" s="178">
        <v>321</v>
      </c>
      <c r="C43" s="179" t="s">
        <v>125</v>
      </c>
      <c r="D43" s="180">
        <v>269389</v>
      </c>
      <c r="E43" s="180">
        <v>220168</v>
      </c>
      <c r="F43" s="181">
        <f t="shared" si="1"/>
        <v>-49221</v>
      </c>
      <c r="G43" s="165">
        <f t="shared" si="0"/>
        <v>81.72865261759019</v>
      </c>
      <c r="H43" s="1"/>
      <c r="U43"/>
      <c r="V43"/>
    </row>
    <row r="44" spans="1:20" s="5" customFormat="1" ht="9.75" customHeight="1">
      <c r="A44" s="87"/>
      <c r="B44" s="182">
        <v>322</v>
      </c>
      <c r="C44" s="183" t="s">
        <v>12</v>
      </c>
      <c r="D44" s="184">
        <f>SUM(D45:D50)</f>
        <v>633983</v>
      </c>
      <c r="E44" s="184">
        <f>SUM(E45:E50)</f>
        <v>600514</v>
      </c>
      <c r="F44" s="184">
        <f t="shared" si="1"/>
        <v>-33469</v>
      </c>
      <c r="G44" s="165">
        <f t="shared" si="0"/>
        <v>94.72083636312014</v>
      </c>
      <c r="H44" s="3"/>
      <c r="I44" s="3"/>
      <c r="J44" s="3"/>
      <c r="K44" s="3"/>
      <c r="L44" s="3"/>
      <c r="M44" s="3"/>
      <c r="N44" s="3"/>
      <c r="O44" s="3"/>
      <c r="P44" s="3"/>
      <c r="Q44" s="3"/>
      <c r="R44" s="3"/>
      <c r="S44" s="3"/>
      <c r="T44" s="3"/>
    </row>
    <row r="45" spans="1:22" ht="11.25" customHeight="1">
      <c r="A45" s="86"/>
      <c r="B45" s="171">
        <v>3221</v>
      </c>
      <c r="C45" s="172" t="s">
        <v>7</v>
      </c>
      <c r="D45" s="173">
        <v>43578</v>
      </c>
      <c r="E45" s="173">
        <v>43771</v>
      </c>
      <c r="F45" s="174">
        <f t="shared" si="1"/>
        <v>193</v>
      </c>
      <c r="G45" s="164">
        <f t="shared" si="0"/>
        <v>100.44288402404884</v>
      </c>
      <c r="H45" s="1"/>
      <c r="U45"/>
      <c r="V45"/>
    </row>
    <row r="46" spans="1:22" ht="10.5" customHeight="1">
      <c r="A46" s="86"/>
      <c r="B46" s="171">
        <v>3222</v>
      </c>
      <c r="C46" s="172" t="s">
        <v>8</v>
      </c>
      <c r="D46" s="173">
        <v>218347</v>
      </c>
      <c r="E46" s="173">
        <v>180983</v>
      </c>
      <c r="F46" s="174">
        <f t="shared" si="1"/>
        <v>-37364</v>
      </c>
      <c r="G46" s="164">
        <f t="shared" si="0"/>
        <v>82.88778870330255</v>
      </c>
      <c r="H46" s="1"/>
      <c r="U46"/>
      <c r="V46"/>
    </row>
    <row r="47" spans="1:22" ht="9.75" customHeight="1">
      <c r="A47" s="86"/>
      <c r="B47" s="171">
        <v>3223</v>
      </c>
      <c r="C47" s="172" t="s">
        <v>9</v>
      </c>
      <c r="D47" s="173">
        <v>281903</v>
      </c>
      <c r="E47" s="173">
        <v>276624</v>
      </c>
      <c r="F47" s="174">
        <f t="shared" si="1"/>
        <v>-5279</v>
      </c>
      <c r="G47" s="164">
        <f t="shared" si="0"/>
        <v>98.12737005281959</v>
      </c>
      <c r="H47" s="1"/>
      <c r="U47"/>
      <c r="V47"/>
    </row>
    <row r="48" spans="1:22" ht="11.25" customHeight="1">
      <c r="A48" s="86"/>
      <c r="B48" s="171">
        <v>3224</v>
      </c>
      <c r="C48" s="172" t="s">
        <v>10</v>
      </c>
      <c r="D48" s="173">
        <v>90155</v>
      </c>
      <c r="E48" s="173">
        <v>90265</v>
      </c>
      <c r="F48" s="174">
        <f t="shared" si="1"/>
        <v>110</v>
      </c>
      <c r="G48" s="164">
        <f t="shared" si="0"/>
        <v>100.12201209028895</v>
      </c>
      <c r="H48" s="1"/>
      <c r="U48"/>
      <c r="V48"/>
    </row>
    <row r="49" spans="1:22" ht="10.5" customHeight="1">
      <c r="A49" s="86"/>
      <c r="B49" s="171">
        <v>3225</v>
      </c>
      <c r="C49" s="172" t="s">
        <v>11</v>
      </c>
      <c r="D49" s="173"/>
      <c r="E49" s="173">
        <v>2626</v>
      </c>
      <c r="F49" s="174">
        <f t="shared" si="1"/>
        <v>2626</v>
      </c>
      <c r="G49" s="164">
        <v>0</v>
      </c>
      <c r="H49" s="1"/>
      <c r="U49"/>
      <c r="V49"/>
    </row>
    <row r="50" spans="1:22" ht="10.5" customHeight="1">
      <c r="A50" s="86"/>
      <c r="B50" s="171">
        <v>3227</v>
      </c>
      <c r="C50" s="172" t="s">
        <v>102</v>
      </c>
      <c r="D50" s="173"/>
      <c r="E50" s="173">
        <v>6245</v>
      </c>
      <c r="F50" s="174">
        <f t="shared" si="1"/>
        <v>6245</v>
      </c>
      <c r="G50" s="164">
        <v>0</v>
      </c>
      <c r="H50" s="1"/>
      <c r="U50"/>
      <c r="V50"/>
    </row>
    <row r="51" spans="1:20" s="5" customFormat="1" ht="11.25" customHeight="1">
      <c r="A51" s="87"/>
      <c r="B51" s="182">
        <v>323</v>
      </c>
      <c r="C51" s="185" t="s">
        <v>13</v>
      </c>
      <c r="D51" s="184">
        <f>SUM(D52:D60)</f>
        <v>1322311</v>
      </c>
      <c r="E51" s="184">
        <f>SUM(E52:E61)</f>
        <v>1006924</v>
      </c>
      <c r="F51" s="184">
        <f t="shared" si="1"/>
        <v>-315387</v>
      </c>
      <c r="G51" s="165">
        <f t="shared" si="0"/>
        <v>76.14880311817718</v>
      </c>
      <c r="H51" s="3"/>
      <c r="I51" s="3"/>
      <c r="J51" s="3"/>
      <c r="K51" s="3"/>
      <c r="L51" s="3"/>
      <c r="M51" s="3"/>
      <c r="N51" s="3"/>
      <c r="O51" s="3"/>
      <c r="P51" s="3"/>
      <c r="Q51" s="3"/>
      <c r="R51" s="3"/>
      <c r="S51" s="3"/>
      <c r="T51" s="3"/>
    </row>
    <row r="52" spans="1:22" ht="10.5" customHeight="1">
      <c r="A52" s="86"/>
      <c r="B52" s="171">
        <v>3231</v>
      </c>
      <c r="C52" s="172" t="s">
        <v>14</v>
      </c>
      <c r="D52" s="173">
        <v>86283</v>
      </c>
      <c r="E52" s="173">
        <v>41269</v>
      </c>
      <c r="F52" s="174">
        <f t="shared" si="1"/>
        <v>-45014</v>
      </c>
      <c r="G52" s="164">
        <f t="shared" si="0"/>
        <v>47.8298158385777</v>
      </c>
      <c r="H52" s="1"/>
      <c r="U52"/>
      <c r="V52"/>
    </row>
    <row r="53" spans="1:22" ht="10.5" customHeight="1">
      <c r="A53" s="86"/>
      <c r="B53" s="171">
        <v>3232</v>
      </c>
      <c r="C53" s="172" t="s">
        <v>15</v>
      </c>
      <c r="D53" s="173">
        <v>280642</v>
      </c>
      <c r="E53" s="173">
        <v>185130</v>
      </c>
      <c r="F53" s="174">
        <f t="shared" si="1"/>
        <v>-95512</v>
      </c>
      <c r="G53" s="164">
        <f t="shared" si="0"/>
        <v>65.96660514106941</v>
      </c>
      <c r="H53" s="1"/>
      <c r="U53"/>
      <c r="V53"/>
    </row>
    <row r="54" spans="1:22" ht="12" customHeight="1">
      <c r="A54" s="86"/>
      <c r="B54" s="171">
        <v>3233</v>
      </c>
      <c r="C54" s="172" t="s">
        <v>16</v>
      </c>
      <c r="D54" s="173">
        <v>20775</v>
      </c>
      <c r="E54" s="173">
        <v>2723</v>
      </c>
      <c r="F54" s="174">
        <f t="shared" si="1"/>
        <v>-18052</v>
      </c>
      <c r="G54" s="164">
        <f t="shared" si="0"/>
        <v>13.107099879663057</v>
      </c>
      <c r="H54" s="1"/>
      <c r="U54"/>
      <c r="V54"/>
    </row>
    <row r="55" spans="1:22" ht="10.5" customHeight="1">
      <c r="A55" s="86"/>
      <c r="B55" s="171">
        <v>3234</v>
      </c>
      <c r="C55" s="172" t="s">
        <v>17</v>
      </c>
      <c r="D55" s="173">
        <v>106612</v>
      </c>
      <c r="E55" s="173">
        <v>100588</v>
      </c>
      <c r="F55" s="174">
        <f t="shared" si="1"/>
        <v>-6024</v>
      </c>
      <c r="G55" s="164">
        <f t="shared" si="0"/>
        <v>94.34960417213823</v>
      </c>
      <c r="H55" s="1"/>
      <c r="U55"/>
      <c r="V55"/>
    </row>
    <row r="56" spans="1:22" ht="10.5" customHeight="1">
      <c r="A56" s="86"/>
      <c r="B56" s="171">
        <v>3235</v>
      </c>
      <c r="C56" s="172" t="s">
        <v>18</v>
      </c>
      <c r="D56" s="173">
        <v>579183</v>
      </c>
      <c r="E56" s="173">
        <v>416218</v>
      </c>
      <c r="F56" s="174">
        <f t="shared" si="1"/>
        <v>-162965</v>
      </c>
      <c r="G56" s="164">
        <f t="shared" si="0"/>
        <v>71.8629517786261</v>
      </c>
      <c r="H56" s="1"/>
      <c r="U56"/>
      <c r="V56"/>
    </row>
    <row r="57" spans="1:22" ht="11.25" customHeight="1">
      <c r="A57" s="86"/>
      <c r="B57" s="171">
        <v>3236</v>
      </c>
      <c r="C57" s="172" t="s">
        <v>19</v>
      </c>
      <c r="D57" s="173">
        <v>4571</v>
      </c>
      <c r="E57" s="173">
        <v>110</v>
      </c>
      <c r="F57" s="174">
        <f t="shared" si="1"/>
        <v>-4461</v>
      </c>
      <c r="G57" s="164">
        <f t="shared" si="0"/>
        <v>2.4064756070881645</v>
      </c>
      <c r="H57" s="1"/>
      <c r="U57"/>
      <c r="V57"/>
    </row>
    <row r="58" spans="1:22" ht="11.25" customHeight="1">
      <c r="A58" s="86"/>
      <c r="B58" s="171">
        <v>3237</v>
      </c>
      <c r="C58" s="172" t="s">
        <v>20</v>
      </c>
      <c r="D58" s="173">
        <v>3254</v>
      </c>
      <c r="E58" s="173">
        <v>0</v>
      </c>
      <c r="F58" s="174">
        <f t="shared" si="1"/>
        <v>-3254</v>
      </c>
      <c r="G58" s="164">
        <f t="shared" si="0"/>
        <v>0</v>
      </c>
      <c r="H58" s="1"/>
      <c r="U58"/>
      <c r="V58"/>
    </row>
    <row r="59" spans="1:22" ht="10.5" customHeight="1">
      <c r="A59" s="86"/>
      <c r="B59" s="171">
        <v>3238</v>
      </c>
      <c r="C59" s="172" t="s">
        <v>21</v>
      </c>
      <c r="D59" s="173">
        <v>228787</v>
      </c>
      <c r="E59" s="173">
        <v>254768</v>
      </c>
      <c r="F59" s="174">
        <f t="shared" si="1"/>
        <v>25981</v>
      </c>
      <c r="G59" s="164">
        <f t="shared" si="0"/>
        <v>111.35597739382047</v>
      </c>
      <c r="H59" s="1"/>
      <c r="U59"/>
      <c r="V59"/>
    </row>
    <row r="60" spans="1:22" ht="10.5" customHeight="1">
      <c r="A60" s="86"/>
      <c r="B60" s="171">
        <v>3239</v>
      </c>
      <c r="C60" s="172" t="s">
        <v>22</v>
      </c>
      <c r="D60" s="173">
        <v>12204</v>
      </c>
      <c r="E60" s="173">
        <v>6118</v>
      </c>
      <c r="F60" s="174">
        <f t="shared" si="1"/>
        <v>-6086</v>
      </c>
      <c r="G60" s="164">
        <f t="shared" si="0"/>
        <v>50.13110455588332</v>
      </c>
      <c r="H60" s="1"/>
      <c r="U60"/>
      <c r="V60"/>
    </row>
    <row r="61" spans="1:22" ht="10.5" customHeight="1">
      <c r="A61" s="86"/>
      <c r="B61" s="171">
        <v>324</v>
      </c>
      <c r="C61" s="172" t="s">
        <v>131</v>
      </c>
      <c r="D61" s="173">
        <v>79923</v>
      </c>
      <c r="E61" s="173"/>
      <c r="F61" s="174">
        <f t="shared" si="1"/>
        <v>-79923</v>
      </c>
      <c r="G61" s="164">
        <f t="shared" si="0"/>
        <v>0</v>
      </c>
      <c r="H61" s="1"/>
      <c r="U61"/>
      <c r="V61"/>
    </row>
    <row r="62" spans="1:20" s="5" customFormat="1" ht="9.75" customHeight="1">
      <c r="A62" s="87"/>
      <c r="B62" s="182">
        <v>329</v>
      </c>
      <c r="C62" s="185" t="s">
        <v>23</v>
      </c>
      <c r="D62" s="184">
        <f>SUM(D63:D69)</f>
        <v>118788</v>
      </c>
      <c r="E62" s="184">
        <f>SUM(E63:E69)</f>
        <v>106457</v>
      </c>
      <c r="F62" s="184">
        <f t="shared" si="1"/>
        <v>-12331</v>
      </c>
      <c r="G62" s="165">
        <f t="shared" si="0"/>
        <v>89.61932181701854</v>
      </c>
      <c r="H62" s="3"/>
      <c r="I62" s="3"/>
      <c r="J62" s="3"/>
      <c r="K62" s="3"/>
      <c r="L62" s="3"/>
      <c r="M62" s="3"/>
      <c r="N62" s="3"/>
      <c r="O62" s="3"/>
      <c r="P62" s="3"/>
      <c r="Q62" s="3"/>
      <c r="R62" s="3"/>
      <c r="S62" s="3"/>
      <c r="T62" s="3"/>
    </row>
    <row r="63" spans="1:20" s="5" customFormat="1" ht="9" customHeight="1">
      <c r="A63" s="87"/>
      <c r="B63" s="171">
        <v>3291</v>
      </c>
      <c r="C63" s="172" t="s">
        <v>51</v>
      </c>
      <c r="D63" s="173">
        <v>65918</v>
      </c>
      <c r="E63" s="173">
        <v>62958</v>
      </c>
      <c r="F63" s="174">
        <f t="shared" si="1"/>
        <v>-2960</v>
      </c>
      <c r="G63" s="164">
        <f t="shared" si="0"/>
        <v>95.50957249916563</v>
      </c>
      <c r="H63" s="3"/>
      <c r="I63" s="3"/>
      <c r="J63" s="3"/>
      <c r="K63" s="3"/>
      <c r="L63" s="3"/>
      <c r="M63" s="3"/>
      <c r="N63" s="3"/>
      <c r="O63" s="3"/>
      <c r="P63" s="3"/>
      <c r="Q63" s="3"/>
      <c r="R63" s="3"/>
      <c r="S63" s="3"/>
      <c r="T63" s="3"/>
    </row>
    <row r="64" spans="1:22" ht="10.5" customHeight="1">
      <c r="A64" s="86"/>
      <c r="B64" s="171">
        <v>3292</v>
      </c>
      <c r="C64" s="172" t="s">
        <v>52</v>
      </c>
      <c r="D64" s="173">
        <v>26386</v>
      </c>
      <c r="E64" s="173">
        <v>25699</v>
      </c>
      <c r="F64" s="174">
        <f t="shared" si="1"/>
        <v>-687</v>
      </c>
      <c r="G64" s="164">
        <f t="shared" si="0"/>
        <v>97.39634654741151</v>
      </c>
      <c r="H64" s="1"/>
      <c r="U64"/>
      <c r="V64"/>
    </row>
    <row r="65" spans="1:22" ht="10.5" customHeight="1">
      <c r="A65" s="86"/>
      <c r="B65" s="171">
        <v>3293</v>
      </c>
      <c r="C65" s="172" t="s">
        <v>24</v>
      </c>
      <c r="D65" s="173">
        <v>1782</v>
      </c>
      <c r="E65" s="173">
        <v>1129</v>
      </c>
      <c r="F65" s="174">
        <f t="shared" si="1"/>
        <v>-653</v>
      </c>
      <c r="G65" s="164">
        <f t="shared" si="0"/>
        <v>63.35578002244668</v>
      </c>
      <c r="H65" s="1"/>
      <c r="U65"/>
      <c r="V65"/>
    </row>
    <row r="66" spans="1:22" ht="12" customHeight="1">
      <c r="A66" s="86"/>
      <c r="B66" s="171">
        <v>3294</v>
      </c>
      <c r="C66" s="172" t="s">
        <v>25</v>
      </c>
      <c r="D66" s="173">
        <v>11295</v>
      </c>
      <c r="E66" s="173">
        <v>5646</v>
      </c>
      <c r="F66" s="174">
        <f t="shared" si="1"/>
        <v>-5649</v>
      </c>
      <c r="G66" s="164">
        <f t="shared" si="0"/>
        <v>49.9867197875166</v>
      </c>
      <c r="H66" s="1"/>
      <c r="U66"/>
      <c r="V66"/>
    </row>
    <row r="67" spans="1:22" ht="10.5" customHeight="1">
      <c r="A67" s="86"/>
      <c r="B67" s="171">
        <v>3295</v>
      </c>
      <c r="C67" s="172" t="s">
        <v>103</v>
      </c>
      <c r="D67" s="173">
        <v>13407</v>
      </c>
      <c r="E67" s="173">
        <v>10875</v>
      </c>
      <c r="F67" s="174">
        <f t="shared" si="1"/>
        <v>-2532</v>
      </c>
      <c r="G67" s="164">
        <f t="shared" si="0"/>
        <v>81.11434325352428</v>
      </c>
      <c r="H67" s="1"/>
      <c r="U67"/>
      <c r="V67"/>
    </row>
    <row r="68" spans="1:22" ht="10.5" customHeight="1">
      <c r="A68" s="86"/>
      <c r="B68" s="171">
        <v>3296</v>
      </c>
      <c r="C68" s="172" t="s">
        <v>133</v>
      </c>
      <c r="D68" s="173">
        <v>0</v>
      </c>
      <c r="E68" s="173">
        <v>150</v>
      </c>
      <c r="F68" s="174">
        <f t="shared" si="1"/>
        <v>150</v>
      </c>
      <c r="G68" s="164">
        <v>0</v>
      </c>
      <c r="H68" s="1"/>
      <c r="U68"/>
      <c r="V68"/>
    </row>
    <row r="69" spans="1:22" ht="10.5" customHeight="1">
      <c r="A69" s="86"/>
      <c r="B69" s="171">
        <v>3299</v>
      </c>
      <c r="C69" s="186" t="s">
        <v>201</v>
      </c>
      <c r="D69" s="173"/>
      <c r="E69" s="173"/>
      <c r="F69" s="174">
        <f t="shared" si="1"/>
        <v>0</v>
      </c>
      <c r="G69" s="164">
        <v>0</v>
      </c>
      <c r="H69" s="1"/>
      <c r="U69"/>
      <c r="V69"/>
    </row>
    <row r="70" spans="1:20" s="5" customFormat="1" ht="11.25" customHeight="1">
      <c r="A70" s="87"/>
      <c r="B70" s="182">
        <v>343</v>
      </c>
      <c r="C70" s="185" t="s">
        <v>107</v>
      </c>
      <c r="D70" s="184">
        <f>SUM(D71:D74)</f>
        <v>44324</v>
      </c>
      <c r="E70" s="184">
        <f>SUM(E71:E74)</f>
        <v>11565</v>
      </c>
      <c r="F70" s="184">
        <f t="shared" si="1"/>
        <v>-32759</v>
      </c>
      <c r="G70" s="165">
        <f t="shared" si="0"/>
        <v>26.09195920945763</v>
      </c>
      <c r="H70" s="3"/>
      <c r="I70" s="3"/>
      <c r="J70" s="3"/>
      <c r="K70" s="3"/>
      <c r="L70" s="3"/>
      <c r="M70" s="3"/>
      <c r="N70" s="3"/>
      <c r="O70" s="3"/>
      <c r="P70" s="3"/>
      <c r="Q70" s="3"/>
      <c r="R70" s="3"/>
      <c r="S70" s="3"/>
      <c r="T70" s="3"/>
    </row>
    <row r="71" spans="1:22" ht="9.75" customHeight="1">
      <c r="A71" s="86"/>
      <c r="B71" s="171">
        <v>3431</v>
      </c>
      <c r="C71" s="172" t="s">
        <v>126</v>
      </c>
      <c r="D71" s="173">
        <v>8479</v>
      </c>
      <c r="E71" s="173">
        <v>9959</v>
      </c>
      <c r="F71" s="174">
        <f t="shared" si="1"/>
        <v>1480</v>
      </c>
      <c r="G71" s="164">
        <f t="shared" si="0"/>
        <v>117.45488854817785</v>
      </c>
      <c r="H71" s="1"/>
      <c r="U71"/>
      <c r="V71"/>
    </row>
    <row r="72" spans="1:22" ht="12" customHeight="1">
      <c r="A72" s="86"/>
      <c r="B72" s="171">
        <v>3433</v>
      </c>
      <c r="C72" s="172" t="s">
        <v>127</v>
      </c>
      <c r="D72" s="173">
        <v>35345</v>
      </c>
      <c r="E72" s="173">
        <v>1606</v>
      </c>
      <c r="F72" s="174">
        <f t="shared" si="1"/>
        <v>-33739</v>
      </c>
      <c r="G72" s="164">
        <f t="shared" si="0"/>
        <v>4.543782713255058</v>
      </c>
      <c r="H72" s="1"/>
      <c r="U72"/>
      <c r="V72"/>
    </row>
    <row r="73" spans="1:22" ht="11.25" customHeight="1">
      <c r="A73" s="86"/>
      <c r="B73" s="171">
        <v>3811</v>
      </c>
      <c r="C73" s="172" t="s">
        <v>128</v>
      </c>
      <c r="D73" s="173">
        <v>500</v>
      </c>
      <c r="E73" s="173">
        <v>0</v>
      </c>
      <c r="F73" s="174">
        <f t="shared" si="1"/>
        <v>-500</v>
      </c>
      <c r="G73" s="164">
        <f t="shared" si="0"/>
        <v>0</v>
      </c>
      <c r="H73" s="1"/>
      <c r="U73"/>
      <c r="V73"/>
    </row>
    <row r="74" spans="1:22" ht="10.5" customHeight="1">
      <c r="A74" s="86"/>
      <c r="B74" s="171">
        <v>3831</v>
      </c>
      <c r="C74" s="172" t="s">
        <v>104</v>
      </c>
      <c r="D74" s="174"/>
      <c r="E74" s="172">
        <v>0</v>
      </c>
      <c r="F74" s="174">
        <f t="shared" si="1"/>
        <v>0</v>
      </c>
      <c r="G74" s="164"/>
      <c r="H74" s="1"/>
      <c r="U74"/>
      <c r="V74"/>
    </row>
    <row r="75" spans="1:20" s="5" customFormat="1" ht="11.25" customHeight="1">
      <c r="A75" s="87"/>
      <c r="B75" s="182">
        <v>4</v>
      </c>
      <c r="C75" s="185" t="s">
        <v>40</v>
      </c>
      <c r="D75" s="184">
        <f>SUM(D76:D81)</f>
        <v>256432</v>
      </c>
      <c r="E75" s="184">
        <f>SUM(E76:E81)</f>
        <v>471455</v>
      </c>
      <c r="F75" s="184">
        <f t="shared" si="1"/>
        <v>215023</v>
      </c>
      <c r="G75" s="165">
        <f t="shared" si="0"/>
        <v>183.85185936232605</v>
      </c>
      <c r="H75" s="3"/>
      <c r="I75" s="3"/>
      <c r="J75" s="3"/>
      <c r="K75" s="3"/>
      <c r="L75" s="3"/>
      <c r="M75" s="3"/>
      <c r="N75" s="3"/>
      <c r="O75" s="3"/>
      <c r="P75" s="3"/>
      <c r="Q75" s="3"/>
      <c r="R75" s="3"/>
      <c r="S75" s="3"/>
      <c r="T75" s="3"/>
    </row>
    <row r="76" spans="1:20" s="5" customFormat="1" ht="10.5" customHeight="1">
      <c r="A76" s="87"/>
      <c r="B76" s="171">
        <v>4123</v>
      </c>
      <c r="C76" s="172" t="s">
        <v>105</v>
      </c>
      <c r="D76" s="173">
        <v>8337</v>
      </c>
      <c r="E76" s="173">
        <v>8219</v>
      </c>
      <c r="F76" s="174">
        <f t="shared" si="1"/>
        <v>-118</v>
      </c>
      <c r="G76" s="164">
        <f t="shared" si="0"/>
        <v>98.58462276598297</v>
      </c>
      <c r="H76" s="3"/>
      <c r="I76" s="3"/>
      <c r="J76" s="3"/>
      <c r="K76" s="3"/>
      <c r="L76" s="3"/>
      <c r="M76" s="3"/>
      <c r="N76" s="3"/>
      <c r="O76" s="3"/>
      <c r="P76" s="3"/>
      <c r="Q76" s="3"/>
      <c r="R76" s="3"/>
      <c r="S76" s="3"/>
      <c r="T76" s="3"/>
    </row>
    <row r="77" spans="1:22" ht="12" customHeight="1">
      <c r="A77" s="86"/>
      <c r="B77" s="171">
        <v>4221</v>
      </c>
      <c r="C77" s="172" t="s">
        <v>26</v>
      </c>
      <c r="D77" s="173">
        <v>64965</v>
      </c>
      <c r="E77" s="173">
        <v>85499</v>
      </c>
      <c r="F77" s="174">
        <f t="shared" si="1"/>
        <v>20534</v>
      </c>
      <c r="G77" s="164">
        <f t="shared" si="0"/>
        <v>131.60778880935888</v>
      </c>
      <c r="H77" s="1"/>
      <c r="U77"/>
      <c r="V77"/>
    </row>
    <row r="78" spans="1:22" ht="12" customHeight="1">
      <c r="A78" s="86"/>
      <c r="B78" s="171">
        <v>4223</v>
      </c>
      <c r="C78" s="172" t="s">
        <v>129</v>
      </c>
      <c r="D78" s="173">
        <v>27686</v>
      </c>
      <c r="E78" s="173">
        <v>0</v>
      </c>
      <c r="F78" s="174">
        <f t="shared" si="1"/>
        <v>-27686</v>
      </c>
      <c r="G78" s="164">
        <f t="shared" si="0"/>
        <v>0</v>
      </c>
      <c r="H78" s="1"/>
      <c r="U78"/>
      <c r="V78"/>
    </row>
    <row r="79" spans="1:22" ht="10.5" customHeight="1">
      <c r="A79" s="86"/>
      <c r="B79" s="171">
        <v>4224</v>
      </c>
      <c r="C79" s="172" t="s">
        <v>27</v>
      </c>
      <c r="D79" s="173">
        <v>98768</v>
      </c>
      <c r="E79" s="173">
        <v>306049</v>
      </c>
      <c r="F79" s="174">
        <f t="shared" si="1"/>
        <v>207281</v>
      </c>
      <c r="G79" s="164">
        <f t="shared" si="0"/>
        <v>309.8665559695448</v>
      </c>
      <c r="H79" s="1"/>
      <c r="U79"/>
      <c r="V79"/>
    </row>
    <row r="80" spans="1:22" ht="10.5" customHeight="1">
      <c r="A80" s="86"/>
      <c r="B80" s="171">
        <v>4227</v>
      </c>
      <c r="C80" s="172" t="s">
        <v>166</v>
      </c>
      <c r="D80" s="173">
        <v>56676</v>
      </c>
      <c r="E80" s="173">
        <v>26063</v>
      </c>
      <c r="F80" s="174">
        <f t="shared" si="1"/>
        <v>-30613</v>
      </c>
      <c r="G80" s="164">
        <f t="shared" si="0"/>
        <v>45.98595525442868</v>
      </c>
      <c r="H80" s="1"/>
      <c r="U80"/>
      <c r="V80"/>
    </row>
    <row r="81" spans="1:22" ht="11.25" customHeight="1">
      <c r="A81" s="86"/>
      <c r="B81" s="171">
        <v>4262</v>
      </c>
      <c r="C81" s="172" t="s">
        <v>106</v>
      </c>
      <c r="D81" s="173"/>
      <c r="E81" s="173">
        <v>45625</v>
      </c>
      <c r="F81" s="174">
        <f t="shared" si="1"/>
        <v>45625</v>
      </c>
      <c r="G81" s="164">
        <v>0</v>
      </c>
      <c r="H81" s="1"/>
      <c r="U81"/>
      <c r="V81"/>
    </row>
    <row r="82" spans="1:20" s="5" customFormat="1" ht="9.75" customHeight="1">
      <c r="A82" s="88"/>
      <c r="B82" s="102"/>
      <c r="C82" s="103" t="s">
        <v>28</v>
      </c>
      <c r="D82" s="104">
        <f>D38+D75</f>
        <v>10535278</v>
      </c>
      <c r="E82" s="104">
        <f>E38+E75</f>
        <v>10308210</v>
      </c>
      <c r="F82" s="155">
        <f t="shared" si="1"/>
        <v>-227068</v>
      </c>
      <c r="G82" s="170">
        <f t="shared" si="0"/>
        <v>97.84468905329314</v>
      </c>
      <c r="H82" s="3"/>
      <c r="I82" s="3"/>
      <c r="J82" s="3"/>
      <c r="K82" s="3"/>
      <c r="L82" s="3"/>
      <c r="M82" s="3"/>
      <c r="N82" s="3"/>
      <c r="O82" s="3"/>
      <c r="P82" s="3"/>
      <c r="Q82" s="3"/>
      <c r="R82" s="3"/>
      <c r="S82" s="3"/>
      <c r="T82" s="3"/>
    </row>
    <row r="83" spans="1:6" ht="18" customHeight="1">
      <c r="A83" s="136"/>
      <c r="B83" s="136"/>
      <c r="C83" s="136"/>
      <c r="D83" s="136"/>
      <c r="E83" s="136"/>
      <c r="F83" s="136"/>
    </row>
    <row r="84" spans="1:6" ht="12.75">
      <c r="A84" s="226" t="s">
        <v>29</v>
      </c>
      <c r="B84" s="226"/>
      <c r="C84" s="226"/>
      <c r="D84" s="226"/>
      <c r="E84" s="226"/>
      <c r="F84" s="226"/>
    </row>
    <row r="85" spans="1:7" ht="36" customHeight="1">
      <c r="A85" s="110" t="s">
        <v>283</v>
      </c>
      <c r="B85" s="111">
        <v>3</v>
      </c>
      <c r="C85" s="215" t="s">
        <v>284</v>
      </c>
      <c r="D85" s="215"/>
      <c r="E85" s="215"/>
      <c r="F85" s="215"/>
      <c r="G85" s="13"/>
    </row>
    <row r="86" spans="1:7" ht="36" customHeight="1">
      <c r="A86" s="110" t="s">
        <v>283</v>
      </c>
      <c r="B86" s="111"/>
      <c r="C86" s="215" t="s">
        <v>285</v>
      </c>
      <c r="D86" s="215"/>
      <c r="E86" s="215"/>
      <c r="F86" s="215"/>
      <c r="G86" s="13"/>
    </row>
    <row r="87" spans="1:6" ht="45" customHeight="1">
      <c r="A87" s="110" t="s">
        <v>143</v>
      </c>
      <c r="B87" s="112">
        <v>31</v>
      </c>
      <c r="C87" s="204" t="s">
        <v>204</v>
      </c>
      <c r="D87" s="204"/>
      <c r="E87" s="204"/>
      <c r="F87" s="204"/>
    </row>
    <row r="88" spans="1:6" ht="24" customHeight="1">
      <c r="A88" s="105" t="s">
        <v>144</v>
      </c>
      <c r="B88" s="114">
        <v>312</v>
      </c>
      <c r="C88" s="211" t="s">
        <v>30</v>
      </c>
      <c r="D88" s="211"/>
      <c r="E88" s="211"/>
      <c r="F88" s="211"/>
    </row>
    <row r="89" spans="1:6" ht="36" customHeight="1">
      <c r="A89" s="115"/>
      <c r="B89" s="116"/>
      <c r="C89" s="203" t="s">
        <v>173</v>
      </c>
      <c r="D89" s="203"/>
      <c r="E89" s="203"/>
      <c r="F89" s="203"/>
    </row>
    <row r="90" spans="1:6" ht="43.5" customHeight="1">
      <c r="A90" s="118" t="s">
        <v>116</v>
      </c>
      <c r="B90" s="111">
        <v>313</v>
      </c>
      <c r="C90" s="216" t="s">
        <v>205</v>
      </c>
      <c r="D90" s="216"/>
      <c r="E90" s="216"/>
      <c r="F90" s="216"/>
    </row>
    <row r="91" spans="1:6" ht="72.75" customHeight="1">
      <c r="A91" s="118" t="s">
        <v>49</v>
      </c>
      <c r="B91" s="111">
        <v>32</v>
      </c>
      <c r="C91" s="216" t="s">
        <v>237</v>
      </c>
      <c r="D91" s="216"/>
      <c r="E91" s="216"/>
      <c r="F91" s="216"/>
    </row>
    <row r="92" spans="1:22" s="19" customFormat="1" ht="21" customHeight="1">
      <c r="A92" s="105" t="s">
        <v>48</v>
      </c>
      <c r="B92" s="119">
        <v>321</v>
      </c>
      <c r="C92" s="212" t="s">
        <v>43</v>
      </c>
      <c r="D92" s="212"/>
      <c r="E92" s="212"/>
      <c r="F92" s="212"/>
      <c r="G92" s="7"/>
      <c r="H92" s="7"/>
      <c r="I92" s="1"/>
      <c r="J92" s="1"/>
      <c r="K92" s="1"/>
      <c r="L92" s="1"/>
      <c r="M92" s="1"/>
      <c r="N92" s="1"/>
      <c r="O92" s="1"/>
      <c r="P92" s="1"/>
      <c r="Q92" s="1"/>
      <c r="R92" s="1"/>
      <c r="S92" s="1"/>
      <c r="T92" s="1"/>
      <c r="U92" s="1"/>
      <c r="V92" s="1"/>
    </row>
    <row r="93" spans="1:6" ht="66.75" customHeight="1">
      <c r="A93" s="115"/>
      <c r="B93" s="116"/>
      <c r="C93" s="203" t="s">
        <v>206</v>
      </c>
      <c r="D93" s="203"/>
      <c r="E93" s="203"/>
      <c r="F93" s="203"/>
    </row>
    <row r="94" spans="1:22" s="19" customFormat="1" ht="44.25" customHeight="1">
      <c r="A94" s="120" t="s">
        <v>50</v>
      </c>
      <c r="B94" s="119">
        <v>322</v>
      </c>
      <c r="C94" s="213" t="s">
        <v>207</v>
      </c>
      <c r="D94" s="213"/>
      <c r="E94" s="213"/>
      <c r="F94" s="213"/>
      <c r="G94" s="7"/>
      <c r="H94" s="7"/>
      <c r="I94" s="1"/>
      <c r="J94" s="1"/>
      <c r="K94" s="1"/>
      <c r="L94" s="1"/>
      <c r="M94" s="1"/>
      <c r="N94" s="1"/>
      <c r="O94" s="1"/>
      <c r="P94" s="1"/>
      <c r="Q94" s="1"/>
      <c r="R94" s="1"/>
      <c r="S94" s="1"/>
      <c r="T94" s="1"/>
      <c r="U94" s="1"/>
      <c r="V94" s="1"/>
    </row>
    <row r="95" spans="1:22" s="19" customFormat="1" ht="24" customHeight="1">
      <c r="A95" s="120"/>
      <c r="B95" s="119"/>
      <c r="C95" s="135" t="s">
        <v>31</v>
      </c>
      <c r="D95" s="36"/>
      <c r="E95" s="36"/>
      <c r="F95" s="37"/>
      <c r="G95" s="7"/>
      <c r="H95" s="7"/>
      <c r="I95" s="1"/>
      <c r="J95" s="1"/>
      <c r="K95" s="1"/>
      <c r="L95" s="1"/>
      <c r="M95" s="1"/>
      <c r="N95" s="1"/>
      <c r="O95" s="1"/>
      <c r="P95" s="1"/>
      <c r="Q95" s="1"/>
      <c r="R95" s="1"/>
      <c r="S95" s="1"/>
      <c r="T95" s="1"/>
      <c r="U95" s="1"/>
      <c r="V95" s="1"/>
    </row>
    <row r="96" spans="1:6" ht="75" customHeight="1">
      <c r="A96" s="121"/>
      <c r="B96" s="119"/>
      <c r="C96" s="207" t="s">
        <v>208</v>
      </c>
      <c r="D96" s="207"/>
      <c r="E96" s="207"/>
      <c r="F96" s="207"/>
    </row>
    <row r="97" spans="1:6" ht="79.5" customHeight="1">
      <c r="A97" s="121"/>
      <c r="B97" s="119"/>
      <c r="C97" s="207" t="s">
        <v>209</v>
      </c>
      <c r="D97" s="207"/>
      <c r="E97" s="207"/>
      <c r="F97" s="207"/>
    </row>
    <row r="98" spans="1:6" ht="44.25" customHeight="1">
      <c r="A98" s="121"/>
      <c r="B98" s="119"/>
      <c r="C98" s="207" t="s">
        <v>210</v>
      </c>
      <c r="D98" s="207"/>
      <c r="E98" s="207"/>
      <c r="F98" s="207"/>
    </row>
    <row r="99" spans="1:6" ht="70.5" customHeight="1">
      <c r="A99" s="121"/>
      <c r="B99" s="119"/>
      <c r="C99" s="208" t="s">
        <v>211</v>
      </c>
      <c r="D99" s="209"/>
      <c r="E99" s="209"/>
      <c r="F99" s="210"/>
    </row>
    <row r="100" spans="1:6" ht="20.25" customHeight="1">
      <c r="A100" s="121"/>
      <c r="B100" s="119"/>
      <c r="C100" s="207" t="s">
        <v>212</v>
      </c>
      <c r="D100" s="207"/>
      <c r="E100" s="207"/>
      <c r="F100" s="207"/>
    </row>
    <row r="101" spans="1:22" s="19" customFormat="1" ht="21" customHeight="1">
      <c r="A101" s="105" t="s">
        <v>117</v>
      </c>
      <c r="B101" s="114">
        <v>323</v>
      </c>
      <c r="C101" s="211" t="s">
        <v>32</v>
      </c>
      <c r="D101" s="211"/>
      <c r="E101" s="211"/>
      <c r="F101" s="211"/>
      <c r="G101" s="7"/>
      <c r="H101" s="7"/>
      <c r="I101" s="1"/>
      <c r="J101" s="1"/>
      <c r="K101" s="1"/>
      <c r="L101" s="1"/>
      <c r="M101" s="1"/>
      <c r="N101" s="1"/>
      <c r="O101" s="1"/>
      <c r="P101" s="1"/>
      <c r="Q101" s="1"/>
      <c r="R101" s="1"/>
      <c r="S101" s="1"/>
      <c r="T101" s="1"/>
      <c r="U101" s="1"/>
      <c r="V101" s="1"/>
    </row>
    <row r="102" spans="1:6" ht="43.5" customHeight="1">
      <c r="A102" s="115"/>
      <c r="B102" s="123"/>
      <c r="C102" s="203" t="s">
        <v>33</v>
      </c>
      <c r="D102" s="203"/>
      <c r="E102" s="203"/>
      <c r="F102" s="203"/>
    </row>
    <row r="103" spans="1:6" ht="47.25" customHeight="1">
      <c r="A103" s="110" t="s">
        <v>118</v>
      </c>
      <c r="B103" s="124"/>
      <c r="C103" s="204" t="s">
        <v>213</v>
      </c>
      <c r="D103" s="204"/>
      <c r="E103" s="204"/>
      <c r="F103" s="204"/>
    </row>
    <row r="104" spans="1:6" ht="67.5" customHeight="1">
      <c r="A104" s="110" t="s">
        <v>145</v>
      </c>
      <c r="B104" s="124"/>
      <c r="C104" s="214" t="s">
        <v>214</v>
      </c>
      <c r="D104" s="214"/>
      <c r="E104" s="214"/>
      <c r="F104" s="214"/>
    </row>
    <row r="105" spans="1:6" ht="61.5" customHeight="1">
      <c r="A105" s="125" t="s">
        <v>167</v>
      </c>
      <c r="B105" s="153"/>
      <c r="C105" s="206" t="s">
        <v>215</v>
      </c>
      <c r="D105" s="206"/>
      <c r="E105" s="206"/>
      <c r="F105" s="206"/>
    </row>
    <row r="106" spans="1:6" ht="97.5" customHeight="1">
      <c r="A106" s="110" t="s">
        <v>119</v>
      </c>
      <c r="B106" s="124"/>
      <c r="C106" s="204" t="s">
        <v>216</v>
      </c>
      <c r="D106" s="204"/>
      <c r="E106" s="204"/>
      <c r="F106" s="204"/>
    </row>
    <row r="107" spans="1:6" ht="54.75" customHeight="1">
      <c r="A107" s="110" t="s">
        <v>120</v>
      </c>
      <c r="B107" s="124"/>
      <c r="C107" s="204" t="s">
        <v>217</v>
      </c>
      <c r="D107" s="204"/>
      <c r="E107" s="204"/>
      <c r="F107" s="204"/>
    </row>
    <row r="108" spans="1:22" s="19" customFormat="1" ht="63" customHeight="1">
      <c r="A108" s="83" t="s">
        <v>146</v>
      </c>
      <c r="B108" s="116"/>
      <c r="C108" s="205" t="s">
        <v>218</v>
      </c>
      <c r="D108" s="205"/>
      <c r="E108" s="205"/>
      <c r="F108" s="205"/>
      <c r="G108" s="7"/>
      <c r="H108" s="7"/>
      <c r="I108" s="1"/>
      <c r="J108" s="1"/>
      <c r="K108" s="1"/>
      <c r="L108" s="1"/>
      <c r="M108" s="1"/>
      <c r="N108" s="1"/>
      <c r="O108" s="1"/>
      <c r="P108" s="1"/>
      <c r="Q108" s="1"/>
      <c r="R108" s="1"/>
      <c r="S108" s="1"/>
      <c r="T108" s="1"/>
      <c r="U108" s="1"/>
      <c r="V108" s="1"/>
    </row>
    <row r="109" spans="1:6" ht="62.25" customHeight="1">
      <c r="A109" s="110" t="s">
        <v>147</v>
      </c>
      <c r="B109" s="124">
        <v>329</v>
      </c>
      <c r="C109" s="204" t="s">
        <v>219</v>
      </c>
      <c r="D109" s="204"/>
      <c r="E109" s="204"/>
      <c r="F109" s="204"/>
    </row>
    <row r="110" spans="1:6" ht="41.25" customHeight="1">
      <c r="A110" s="110" t="s">
        <v>148</v>
      </c>
      <c r="B110" s="124"/>
      <c r="C110" s="204" t="s">
        <v>220</v>
      </c>
      <c r="D110" s="204"/>
      <c r="E110" s="204"/>
      <c r="F110" s="204"/>
    </row>
    <row r="111" spans="1:6" ht="33" customHeight="1">
      <c r="A111" s="110" t="s">
        <v>149</v>
      </c>
      <c r="B111" s="123"/>
      <c r="C111" s="203" t="s">
        <v>221</v>
      </c>
      <c r="D111" s="203"/>
      <c r="E111" s="203"/>
      <c r="F111" s="203"/>
    </row>
    <row r="112" spans="1:6" ht="45.75" customHeight="1">
      <c r="A112" s="110" t="s">
        <v>150</v>
      </c>
      <c r="B112" s="124">
        <v>343</v>
      </c>
      <c r="C112" s="204" t="s">
        <v>222</v>
      </c>
      <c r="D112" s="204"/>
      <c r="E112" s="204"/>
      <c r="F112" s="204"/>
    </row>
    <row r="113" spans="1:6" ht="48.75" customHeight="1">
      <c r="A113" s="120" t="s">
        <v>151</v>
      </c>
      <c r="B113" s="126">
        <v>4</v>
      </c>
      <c r="C113" s="201" t="s">
        <v>223</v>
      </c>
      <c r="D113" s="201"/>
      <c r="E113" s="201"/>
      <c r="F113" s="201"/>
    </row>
    <row r="114" spans="1:6" ht="16.5" customHeight="1">
      <c r="A114" s="127"/>
      <c r="B114" s="128">
        <v>42</v>
      </c>
      <c r="C114" s="202" t="s">
        <v>34</v>
      </c>
      <c r="D114" s="202"/>
      <c r="E114" s="202"/>
      <c r="F114" s="202"/>
    </row>
    <row r="115" spans="1:6" ht="24" customHeight="1">
      <c r="A115" s="115"/>
      <c r="B115" s="123"/>
      <c r="C115" s="203" t="s">
        <v>224</v>
      </c>
      <c r="D115" s="203"/>
      <c r="E115" s="203"/>
      <c r="F115" s="203"/>
    </row>
    <row r="116" spans="1:6" ht="47.25" customHeight="1">
      <c r="A116" s="110" t="s">
        <v>152</v>
      </c>
      <c r="B116" s="124">
        <v>422</v>
      </c>
      <c r="C116" s="204" t="s">
        <v>225</v>
      </c>
      <c r="D116" s="204"/>
      <c r="E116" s="204"/>
      <c r="F116" s="204"/>
    </row>
    <row r="117" spans="1:6" ht="37.5" customHeight="1">
      <c r="A117" s="83" t="s">
        <v>153</v>
      </c>
      <c r="B117" s="123"/>
      <c r="C117" s="203" t="s">
        <v>226</v>
      </c>
      <c r="D117" s="203"/>
      <c r="E117" s="203"/>
      <c r="F117" s="203"/>
    </row>
    <row r="118" spans="1:6" ht="65.25" customHeight="1">
      <c r="A118" s="83" t="s">
        <v>154</v>
      </c>
      <c r="B118" s="123"/>
      <c r="C118" s="203" t="s">
        <v>227</v>
      </c>
      <c r="D118" s="203"/>
      <c r="E118" s="203"/>
      <c r="F118" s="203"/>
    </row>
    <row r="119" spans="1:6" ht="44.25" customHeight="1">
      <c r="A119" s="83" t="s">
        <v>228</v>
      </c>
      <c r="B119" s="30"/>
      <c r="C119" s="240" t="s">
        <v>230</v>
      </c>
      <c r="D119" s="240"/>
      <c r="E119" s="240"/>
      <c r="F119" s="240"/>
    </row>
    <row r="120" spans="1:6" ht="72" customHeight="1">
      <c r="A120" s="83" t="s">
        <v>229</v>
      </c>
      <c r="B120" s="30"/>
      <c r="C120" s="209" t="s">
        <v>231</v>
      </c>
      <c r="D120" s="209"/>
      <c r="E120" s="209"/>
      <c r="F120" s="209"/>
    </row>
    <row r="121" spans="1:6" ht="23.25" customHeight="1">
      <c r="A121" s="82"/>
      <c r="B121" s="30"/>
      <c r="C121" s="197" t="s">
        <v>232</v>
      </c>
      <c r="D121" s="197"/>
      <c r="E121" s="197"/>
      <c r="F121" s="197"/>
    </row>
    <row r="122" spans="1:6" ht="3.75" customHeight="1">
      <c r="A122" s="82"/>
      <c r="B122" s="30"/>
      <c r="C122" s="29"/>
      <c r="D122" s="29"/>
      <c r="E122" s="29"/>
      <c r="F122" s="29"/>
    </row>
    <row r="123" spans="1:22" s="12" customFormat="1" ht="12.75" customHeight="1">
      <c r="A123" s="89"/>
      <c r="B123" s="129">
        <v>111</v>
      </c>
      <c r="C123" s="71" t="s">
        <v>233</v>
      </c>
      <c r="D123" s="71"/>
      <c r="E123" s="71"/>
      <c r="F123" s="72">
        <v>737617</v>
      </c>
      <c r="G123" s="11"/>
      <c r="H123" s="11"/>
      <c r="I123" s="10"/>
      <c r="J123" s="10"/>
      <c r="K123" s="10"/>
      <c r="L123" s="10"/>
      <c r="M123" s="10"/>
      <c r="N123" s="10"/>
      <c r="O123" s="10"/>
      <c r="P123" s="10"/>
      <c r="Q123" s="10"/>
      <c r="R123" s="10"/>
      <c r="S123" s="10"/>
      <c r="T123" s="10"/>
      <c r="U123" s="10"/>
      <c r="V123" s="10"/>
    </row>
    <row r="124" spans="1:22" s="12" customFormat="1" ht="12.75" customHeight="1">
      <c r="A124" s="89"/>
      <c r="B124" s="129"/>
      <c r="C124" s="71" t="s">
        <v>54</v>
      </c>
      <c r="D124" s="71"/>
      <c r="E124" s="71"/>
      <c r="F124" s="72">
        <v>1069</v>
      </c>
      <c r="G124" s="11"/>
      <c r="H124" s="11"/>
      <c r="I124" s="10"/>
      <c r="J124" s="10"/>
      <c r="K124" s="10"/>
      <c r="L124" s="10"/>
      <c r="M124" s="10"/>
      <c r="N124" s="10"/>
      <c r="O124" s="10"/>
      <c r="P124" s="10"/>
      <c r="Q124" s="10"/>
      <c r="R124" s="10"/>
      <c r="S124" s="10"/>
      <c r="T124" s="10"/>
      <c r="U124" s="10"/>
      <c r="V124" s="10"/>
    </row>
    <row r="125" spans="2:6" ht="12.75">
      <c r="B125" s="130"/>
      <c r="C125" s="61"/>
      <c r="D125" s="61"/>
      <c r="E125" s="61"/>
      <c r="F125" s="73"/>
    </row>
    <row r="126" spans="2:6" ht="12.75">
      <c r="B126" s="131"/>
      <c r="C126" s="74" t="s">
        <v>59</v>
      </c>
      <c r="D126" s="74"/>
      <c r="E126" s="74"/>
      <c r="F126" s="75">
        <f>SUM(F123:F125)</f>
        <v>738686</v>
      </c>
    </row>
    <row r="127" spans="2:6" ht="12.75">
      <c r="B127" s="130"/>
      <c r="C127" s="61"/>
      <c r="D127" s="61"/>
      <c r="E127" s="61"/>
      <c r="F127" s="73"/>
    </row>
    <row r="128" spans="1:8" s="1" customFormat="1" ht="12">
      <c r="A128" s="80"/>
      <c r="B128" s="131"/>
      <c r="C128" s="74" t="s">
        <v>35</v>
      </c>
      <c r="D128" s="74"/>
      <c r="E128" s="74"/>
      <c r="F128" s="75">
        <f>SUM(F130:F134)</f>
        <v>2025373</v>
      </c>
      <c r="G128" s="7"/>
      <c r="H128" s="7"/>
    </row>
    <row r="129" spans="1:8" s="1" customFormat="1" ht="12">
      <c r="A129" s="80"/>
      <c r="B129" s="129"/>
      <c r="C129" s="76"/>
      <c r="D129" s="76"/>
      <c r="E129" s="76"/>
      <c r="F129" s="73"/>
      <c r="G129" s="7"/>
      <c r="H129" s="7"/>
    </row>
    <row r="130" spans="1:8" s="1" customFormat="1" ht="22.5">
      <c r="A130" s="80"/>
      <c r="B130" s="130">
        <v>231</v>
      </c>
      <c r="C130" s="61" t="s">
        <v>155</v>
      </c>
      <c r="D130" s="61"/>
      <c r="E130" s="61"/>
      <c r="F130" s="73">
        <v>623094</v>
      </c>
      <c r="G130" s="7"/>
      <c r="H130" s="7"/>
    </row>
    <row r="131" spans="1:8" s="1" customFormat="1" ht="12">
      <c r="A131" s="80"/>
      <c r="B131" s="130">
        <v>232</v>
      </c>
      <c r="C131" s="61" t="s">
        <v>1</v>
      </c>
      <c r="D131" s="61"/>
      <c r="E131" s="61"/>
      <c r="F131" s="73">
        <v>323720</v>
      </c>
      <c r="G131" s="7"/>
      <c r="H131" s="7"/>
    </row>
    <row r="132" spans="1:8" s="1" customFormat="1" ht="12">
      <c r="A132" s="80"/>
      <c r="B132" s="130">
        <v>234</v>
      </c>
      <c r="C132" s="61" t="s">
        <v>0</v>
      </c>
      <c r="D132" s="61"/>
      <c r="E132" s="61"/>
      <c r="F132" s="73">
        <v>993</v>
      </c>
      <c r="G132" s="7"/>
      <c r="H132" s="7"/>
    </row>
    <row r="133" spans="1:8" s="1" customFormat="1" ht="12">
      <c r="A133" s="80"/>
      <c r="B133" s="130">
        <v>239</v>
      </c>
      <c r="C133" s="61" t="s">
        <v>44</v>
      </c>
      <c r="D133" s="61"/>
      <c r="E133" s="61"/>
      <c r="F133" s="73">
        <v>1033817</v>
      </c>
      <c r="G133" s="7"/>
      <c r="H133" s="7"/>
    </row>
    <row r="134" spans="1:8" s="1" customFormat="1" ht="12">
      <c r="A134" s="80"/>
      <c r="B134" s="130">
        <v>242</v>
      </c>
      <c r="C134" s="61" t="s">
        <v>2</v>
      </c>
      <c r="D134" s="61"/>
      <c r="E134" s="61"/>
      <c r="F134" s="73">
        <v>43749</v>
      </c>
      <c r="G134" s="7"/>
      <c r="H134" s="7"/>
    </row>
    <row r="135" spans="1:8" s="1" customFormat="1" ht="12">
      <c r="A135" s="80"/>
      <c r="B135" s="131"/>
      <c r="C135" s="74" t="s">
        <v>36</v>
      </c>
      <c r="D135" s="74"/>
      <c r="E135" s="74"/>
      <c r="F135" s="193">
        <f>SUM(F136:F143)</f>
        <v>1230929</v>
      </c>
      <c r="G135" s="7"/>
      <c r="H135" s="63"/>
    </row>
    <row r="136" spans="1:8" s="1" customFormat="1" ht="12">
      <c r="A136" s="80"/>
      <c r="B136" s="132">
        <v>123</v>
      </c>
      <c r="C136" s="78" t="s">
        <v>156</v>
      </c>
      <c r="D136" s="78"/>
      <c r="E136" s="78"/>
      <c r="F136" s="194">
        <v>0</v>
      </c>
      <c r="G136" s="7"/>
      <c r="H136" s="63"/>
    </row>
    <row r="137" spans="1:8" s="1" customFormat="1" ht="12">
      <c r="A137" s="80"/>
      <c r="B137" s="130">
        <v>124</v>
      </c>
      <c r="C137" s="77" t="s">
        <v>94</v>
      </c>
      <c r="D137" s="77"/>
      <c r="E137" s="77"/>
      <c r="F137" s="190">
        <v>1574</v>
      </c>
      <c r="G137" s="7"/>
      <c r="H137" s="63"/>
    </row>
    <row r="138" spans="1:8" s="1" customFormat="1" ht="12">
      <c r="A138" s="80"/>
      <c r="B138" s="130">
        <v>129</v>
      </c>
      <c r="C138" s="77" t="s">
        <v>42</v>
      </c>
      <c r="D138" s="77"/>
      <c r="E138" s="77"/>
      <c r="F138" s="190">
        <v>7738</v>
      </c>
      <c r="G138" s="7"/>
      <c r="H138" s="7"/>
    </row>
    <row r="139" spans="1:8" s="1" customFormat="1" ht="12">
      <c r="A139" s="80"/>
      <c r="B139" s="130">
        <v>144</v>
      </c>
      <c r="C139" s="77" t="s">
        <v>55</v>
      </c>
      <c r="D139" s="77"/>
      <c r="E139" s="77"/>
      <c r="F139" s="190">
        <v>38498</v>
      </c>
      <c r="G139" s="7"/>
      <c r="H139" s="7"/>
    </row>
    <row r="140" spans="1:8" s="1" customFormat="1" ht="12">
      <c r="A140" s="80"/>
      <c r="B140" s="130">
        <v>165</v>
      </c>
      <c r="C140" s="77" t="s">
        <v>123</v>
      </c>
      <c r="D140" s="77"/>
      <c r="E140" s="77"/>
      <c r="F140" s="190">
        <v>285475</v>
      </c>
      <c r="G140" s="7"/>
      <c r="H140" s="7"/>
    </row>
    <row r="141" spans="1:8" s="1" customFormat="1" ht="12">
      <c r="A141" s="80"/>
      <c r="B141" s="133">
        <v>166</v>
      </c>
      <c r="C141" s="77" t="s">
        <v>3</v>
      </c>
      <c r="D141" s="77"/>
      <c r="E141" s="77"/>
      <c r="F141" s="190">
        <v>1696</v>
      </c>
      <c r="G141" s="7"/>
      <c r="H141" s="7"/>
    </row>
    <row r="142" spans="1:8" s="1" customFormat="1" ht="12">
      <c r="A142" s="80"/>
      <c r="B142" s="133">
        <v>167</v>
      </c>
      <c r="C142" s="77" t="s">
        <v>4</v>
      </c>
      <c r="D142" s="77"/>
      <c r="E142" s="77"/>
      <c r="F142" s="190">
        <v>879155</v>
      </c>
      <c r="G142" s="7"/>
      <c r="H142" s="7"/>
    </row>
    <row r="143" spans="1:8" s="1" customFormat="1" ht="12">
      <c r="A143" s="80"/>
      <c r="B143" s="130">
        <v>172</v>
      </c>
      <c r="C143" s="77" t="s">
        <v>56</v>
      </c>
      <c r="D143" s="77"/>
      <c r="E143" s="77"/>
      <c r="F143" s="190">
        <v>16793</v>
      </c>
      <c r="G143" s="7"/>
      <c r="H143" s="7"/>
    </row>
    <row r="144" spans="2:8" ht="12.75">
      <c r="B144" s="130"/>
      <c r="C144" s="74" t="s">
        <v>45</v>
      </c>
      <c r="D144" s="74"/>
      <c r="E144" s="74"/>
      <c r="F144" s="75"/>
      <c r="H144" s="192"/>
    </row>
    <row r="145" spans="2:8" ht="12.75">
      <c r="B145" s="130"/>
      <c r="C145" s="77" t="s">
        <v>58</v>
      </c>
      <c r="D145" s="77"/>
      <c r="E145" s="77"/>
      <c r="F145" s="190">
        <v>-48161</v>
      </c>
      <c r="H145" s="63"/>
    </row>
    <row r="146" spans="2:8" ht="12.75">
      <c r="B146" s="130"/>
      <c r="C146" s="77" t="s">
        <v>38</v>
      </c>
      <c r="D146" s="77"/>
      <c r="E146" s="77"/>
      <c r="F146" s="190">
        <v>8604108</v>
      </c>
      <c r="H146" s="192"/>
    </row>
    <row r="147" spans="2:6" ht="12.75">
      <c r="B147" s="130"/>
      <c r="C147" s="77" t="s">
        <v>37</v>
      </c>
      <c r="D147" s="77"/>
      <c r="E147" s="77"/>
      <c r="F147" s="190">
        <v>10308210</v>
      </c>
    </row>
    <row r="148" spans="2:6" ht="12.75">
      <c r="B148" s="130"/>
      <c r="C148" s="79" t="s">
        <v>39</v>
      </c>
      <c r="D148" s="79"/>
      <c r="E148" s="79"/>
      <c r="F148" s="191">
        <f>F146-F147</f>
        <v>-1704102</v>
      </c>
    </row>
    <row r="149" spans="2:6" ht="12.75">
      <c r="B149" s="134"/>
      <c r="C149" s="79" t="s">
        <v>39</v>
      </c>
      <c r="D149" s="79"/>
      <c r="E149" s="79"/>
      <c r="F149" s="189">
        <f>F146-F147+F145</f>
        <v>-1752263</v>
      </c>
    </row>
    <row r="150" spans="3:6" ht="180.75" customHeight="1">
      <c r="C150" s="198" t="s">
        <v>241</v>
      </c>
      <c r="D150" s="198"/>
      <c r="E150" s="198"/>
      <c r="F150" s="198"/>
    </row>
    <row r="151" spans="3:6" ht="12.75">
      <c r="C151" s="15"/>
      <c r="D151" s="15"/>
      <c r="E151" s="15"/>
      <c r="F151" s="14"/>
    </row>
    <row r="152" spans="1:22" s="7" customFormat="1" ht="12.75" customHeight="1">
      <c r="A152" s="199" t="s">
        <v>247</v>
      </c>
      <c r="B152" s="199"/>
      <c r="C152" s="199"/>
      <c r="D152" s="15"/>
      <c r="E152" s="15"/>
      <c r="F152" s="14"/>
      <c r="I152" s="1"/>
      <c r="J152" s="1"/>
      <c r="K152" s="1"/>
      <c r="L152" s="1"/>
      <c r="M152" s="1"/>
      <c r="N152" s="1"/>
      <c r="O152" s="1"/>
      <c r="P152" s="1"/>
      <c r="Q152" s="1"/>
      <c r="R152" s="1"/>
      <c r="S152" s="1"/>
      <c r="T152" s="1"/>
      <c r="U152" s="1"/>
      <c r="V152" s="1"/>
    </row>
    <row r="153" spans="1:22" s="7" customFormat="1" ht="12">
      <c r="A153" s="80"/>
      <c r="B153" s="8"/>
      <c r="C153" s="15"/>
      <c r="D153" s="15"/>
      <c r="E153" s="15"/>
      <c r="F153" s="14"/>
      <c r="I153" s="1"/>
      <c r="J153" s="1"/>
      <c r="K153" s="1"/>
      <c r="L153" s="1"/>
      <c r="M153" s="1"/>
      <c r="N153" s="1"/>
      <c r="O153" s="1"/>
      <c r="P153" s="1"/>
      <c r="Q153" s="1"/>
      <c r="R153" s="1"/>
      <c r="S153" s="1"/>
      <c r="T153" s="1"/>
      <c r="U153" s="1"/>
      <c r="V153" s="1"/>
    </row>
    <row r="155" spans="1:22" s="7" customFormat="1" ht="12.75" customHeight="1">
      <c r="A155" s="200" t="s">
        <v>47</v>
      </c>
      <c r="B155" s="200"/>
      <c r="C155" s="200"/>
      <c r="D155" s="20"/>
      <c r="E155" s="20"/>
      <c r="F155" s="62" t="s">
        <v>157</v>
      </c>
      <c r="G155" s="39"/>
      <c r="I155" s="1"/>
      <c r="J155" s="1"/>
      <c r="K155" s="1"/>
      <c r="L155" s="1"/>
      <c r="M155" s="1"/>
      <c r="N155" s="1"/>
      <c r="O155" s="1"/>
      <c r="P155" s="1"/>
      <c r="Q155" s="1"/>
      <c r="R155" s="1"/>
      <c r="S155" s="1"/>
      <c r="T155" s="1"/>
      <c r="U155" s="1"/>
      <c r="V155" s="1"/>
    </row>
    <row r="156" spans="1:22" s="7" customFormat="1" ht="12">
      <c r="A156" s="80"/>
      <c r="B156" s="17"/>
      <c r="I156" s="1"/>
      <c r="J156" s="1"/>
      <c r="K156" s="1"/>
      <c r="L156" s="1"/>
      <c r="M156" s="1"/>
      <c r="N156" s="1"/>
      <c r="O156" s="1"/>
      <c r="P156" s="1"/>
      <c r="Q156" s="1"/>
      <c r="R156" s="1"/>
      <c r="S156" s="1"/>
      <c r="T156" s="1"/>
      <c r="U156" s="1"/>
      <c r="V156" s="1"/>
    </row>
    <row r="157" spans="1:22" s="7" customFormat="1" ht="12.75" customHeight="1">
      <c r="A157" s="90" t="s">
        <v>57</v>
      </c>
      <c r="B157" s="39"/>
      <c r="C157" s="39"/>
      <c r="D157" s="39"/>
      <c r="E157" s="39"/>
      <c r="F157" s="62" t="s">
        <v>130</v>
      </c>
      <c r="I157" s="1"/>
      <c r="J157" s="1"/>
      <c r="K157" s="1"/>
      <c r="L157" s="1"/>
      <c r="M157" s="1"/>
      <c r="N157" s="1"/>
      <c r="O157" s="1"/>
      <c r="P157" s="1"/>
      <c r="Q157" s="1"/>
      <c r="R157" s="1"/>
      <c r="S157" s="1"/>
      <c r="T157" s="1"/>
      <c r="U157" s="1"/>
      <c r="V157" s="1"/>
    </row>
    <row r="158" spans="1:22" s="7" customFormat="1" ht="12">
      <c r="A158" s="80"/>
      <c r="B158" s="17"/>
      <c r="F158" s="39"/>
      <c r="I158" s="1"/>
      <c r="J158" s="1"/>
      <c r="K158" s="1"/>
      <c r="L158" s="1"/>
      <c r="M158" s="1"/>
      <c r="N158" s="1"/>
      <c r="O158" s="1"/>
      <c r="P158" s="1"/>
      <c r="Q158" s="1"/>
      <c r="R158" s="1"/>
      <c r="S158" s="1"/>
      <c r="T158" s="1"/>
      <c r="U158" s="1"/>
      <c r="V158" s="1"/>
    </row>
  </sheetData>
  <sheetProtection/>
  <mergeCells count="63">
    <mergeCell ref="C119:F119"/>
    <mergeCell ref="C120:F120"/>
    <mergeCell ref="A2:B2"/>
    <mergeCell ref="A3:B3"/>
    <mergeCell ref="A4:B4"/>
    <mergeCell ref="A5:B5"/>
    <mergeCell ref="A6:B6"/>
    <mergeCell ref="A7:B7"/>
    <mergeCell ref="A8:B8"/>
    <mergeCell ref="A9:B9"/>
    <mergeCell ref="A10:B10"/>
    <mergeCell ref="A11:B11"/>
    <mergeCell ref="A12:B12"/>
    <mergeCell ref="A13:F13"/>
    <mergeCell ref="A14:F14"/>
    <mergeCell ref="A26:F26"/>
    <mergeCell ref="B32:F32"/>
    <mergeCell ref="B33:F33"/>
    <mergeCell ref="B34:F34"/>
    <mergeCell ref="B35:F35"/>
    <mergeCell ref="A84:F84"/>
    <mergeCell ref="B27:F27"/>
    <mergeCell ref="B28:F28"/>
    <mergeCell ref="B29:F29"/>
    <mergeCell ref="B30:F30"/>
    <mergeCell ref="B31:F31"/>
    <mergeCell ref="C85:F85"/>
    <mergeCell ref="C87:F87"/>
    <mergeCell ref="C88:F88"/>
    <mergeCell ref="C89:F89"/>
    <mergeCell ref="C90:F90"/>
    <mergeCell ref="C91:F91"/>
    <mergeCell ref="C86:F86"/>
    <mergeCell ref="C92:F92"/>
    <mergeCell ref="C93:F93"/>
    <mergeCell ref="C94:F94"/>
    <mergeCell ref="C96:F96"/>
    <mergeCell ref="C103:F103"/>
    <mergeCell ref="C104:F104"/>
    <mergeCell ref="C105:F105"/>
    <mergeCell ref="C106:F106"/>
    <mergeCell ref="C97:F97"/>
    <mergeCell ref="C98:F98"/>
    <mergeCell ref="C99:F99"/>
    <mergeCell ref="C100:F100"/>
    <mergeCell ref="C101:F101"/>
    <mergeCell ref="C102:F102"/>
    <mergeCell ref="C107:F107"/>
    <mergeCell ref="C108:F108"/>
    <mergeCell ref="C109:F109"/>
    <mergeCell ref="C110:F110"/>
    <mergeCell ref="C111:F111"/>
    <mergeCell ref="C112:F112"/>
    <mergeCell ref="C121:F121"/>
    <mergeCell ref="C150:F150"/>
    <mergeCell ref="A152:C152"/>
    <mergeCell ref="A155:C155"/>
    <mergeCell ref="C113:F113"/>
    <mergeCell ref="C114:F114"/>
    <mergeCell ref="C115:F115"/>
    <mergeCell ref="C116:F116"/>
    <mergeCell ref="C117:F117"/>
    <mergeCell ref="C118:F118"/>
  </mergeCells>
  <printOptions/>
  <pageMargins left="0.7480314960629921" right="0.7480314960629921" top="0.984251968503937" bottom="0.984251968503937" header="0.5118110236220472" footer="0.5118110236220472"/>
  <pageSetup horizontalDpi="300" verticalDpi="300" orientation="landscape" paperSize="9" r:id="rId1"/>
  <headerFooter alignWithMargins="0">
    <oddFooter>&amp;R&amp;P</oddFooter>
  </headerFooter>
  <rowBreaks count="2" manualBreakCount="2">
    <brk id="36" max="255" man="1"/>
    <brk id="120" max="255" man="1"/>
  </rowBreaks>
</worksheet>
</file>

<file path=xl/worksheets/sheet2.xml><?xml version="1.0" encoding="utf-8"?>
<worksheet xmlns="http://schemas.openxmlformats.org/spreadsheetml/2006/main" xmlns:r="http://schemas.openxmlformats.org/officeDocument/2006/relationships">
  <dimension ref="A2:T62"/>
  <sheetViews>
    <sheetView zoomScalePageLayoutView="0" workbookViewId="0" topLeftCell="A43">
      <selection activeCell="B35" sqref="B35:D35"/>
    </sheetView>
  </sheetViews>
  <sheetFormatPr defaultColWidth="9.140625" defaultRowHeight="12.75"/>
  <cols>
    <col min="1" max="1" width="9.140625" style="0" customWidth="1"/>
    <col min="2" max="2" width="8.00390625" style="8" customWidth="1"/>
    <col min="3" max="3" width="76.00390625" style="1" customWidth="1"/>
    <col min="4" max="4" width="25.7109375" style="2" customWidth="1"/>
    <col min="5" max="5" width="22.140625" style="7" customWidth="1"/>
    <col min="6" max="6" width="35.28125" style="7" customWidth="1"/>
    <col min="7" max="7" width="9.140625" style="1" customWidth="1"/>
    <col min="8" max="8" width="9.7109375" style="1" customWidth="1"/>
    <col min="9" max="20" width="9.140625" style="1" customWidth="1"/>
  </cols>
  <sheetData>
    <row r="2" ht="15" thickBot="1">
      <c r="C2" s="22" t="s">
        <v>63</v>
      </c>
    </row>
    <row r="3" ht="16.5" thickBot="1" thickTop="1">
      <c r="D3" s="34" t="s">
        <v>64</v>
      </c>
    </row>
    <row r="4" spans="1:3" ht="15.75" thickTop="1">
      <c r="A4" s="268" t="s">
        <v>68</v>
      </c>
      <c r="B4" s="268"/>
      <c r="C4" s="32" t="s">
        <v>182</v>
      </c>
    </row>
    <row r="5" spans="1:3" ht="31.5" customHeight="1">
      <c r="A5" s="232" t="s">
        <v>67</v>
      </c>
      <c r="B5" s="233"/>
      <c r="C5" s="33" t="s">
        <v>79</v>
      </c>
    </row>
    <row r="6" spans="1:3" ht="15">
      <c r="A6" s="232" t="s">
        <v>66</v>
      </c>
      <c r="B6" s="233"/>
      <c r="C6" s="32">
        <v>25941</v>
      </c>
    </row>
    <row r="7" spans="1:3" ht="15">
      <c r="A7" s="232" t="s">
        <v>65</v>
      </c>
      <c r="B7" s="233"/>
      <c r="C7" s="32" t="s">
        <v>69</v>
      </c>
    </row>
    <row r="8" spans="1:3" ht="15">
      <c r="A8" s="232" t="s">
        <v>70</v>
      </c>
      <c r="B8" s="233"/>
      <c r="C8" s="32">
        <v>81287227818</v>
      </c>
    </row>
    <row r="9" spans="1:3" ht="15">
      <c r="A9" s="232" t="s">
        <v>71</v>
      </c>
      <c r="B9" s="233"/>
      <c r="C9" s="32" t="s">
        <v>72</v>
      </c>
    </row>
    <row r="10" spans="1:3" ht="15">
      <c r="A10" s="234" t="s">
        <v>73</v>
      </c>
      <c r="B10" s="234"/>
      <c r="C10" s="32" t="s">
        <v>74</v>
      </c>
    </row>
    <row r="11" spans="1:3" ht="15">
      <c r="A11" s="234" t="s">
        <v>75</v>
      </c>
      <c r="B11" s="234"/>
      <c r="C11" s="32">
        <v>31</v>
      </c>
    </row>
    <row r="12" spans="1:3" ht="15">
      <c r="A12" s="232" t="s">
        <v>76</v>
      </c>
      <c r="B12" s="233"/>
      <c r="C12" s="32">
        <v>21</v>
      </c>
    </row>
    <row r="13" spans="1:3" ht="15">
      <c r="A13" s="234" t="s">
        <v>77</v>
      </c>
      <c r="B13" s="234"/>
      <c r="C13" s="32">
        <v>100</v>
      </c>
    </row>
    <row r="14" spans="1:3" ht="15">
      <c r="A14" s="234" t="s">
        <v>78</v>
      </c>
      <c r="B14" s="234"/>
      <c r="C14" s="32">
        <v>8622</v>
      </c>
    </row>
    <row r="15" spans="1:3" ht="12.75">
      <c r="A15" s="21"/>
      <c r="B15" s="23"/>
      <c r="C15" s="24"/>
    </row>
    <row r="17" spans="2:4" ht="12.75">
      <c r="B17" s="246" t="s">
        <v>236</v>
      </c>
      <c r="C17" s="246"/>
      <c r="D17" s="246"/>
    </row>
    <row r="18" spans="1:4" ht="12.75">
      <c r="A18" s="25"/>
      <c r="B18" s="26"/>
      <c r="C18" s="27"/>
      <c r="D18" s="28"/>
    </row>
    <row r="19" spans="1:5" ht="32.25" customHeight="1">
      <c r="A19" s="247" t="s">
        <v>183</v>
      </c>
      <c r="B19" s="248"/>
      <c r="C19" s="248"/>
      <c r="D19" s="249"/>
      <c r="E19" s="6"/>
    </row>
    <row r="20" spans="1:5" ht="43.5" customHeight="1">
      <c r="A20" s="31" t="s">
        <v>46</v>
      </c>
      <c r="B20" s="250" t="s">
        <v>184</v>
      </c>
      <c r="C20" s="250"/>
      <c r="D20" s="251"/>
      <c r="E20" s="4"/>
    </row>
    <row r="21" spans="1:9" ht="43.5" customHeight="1">
      <c r="A21" s="31" t="s">
        <v>60</v>
      </c>
      <c r="B21" s="244" t="s">
        <v>185</v>
      </c>
      <c r="C21" s="244"/>
      <c r="D21" s="245"/>
      <c r="E21" s="16"/>
      <c r="F21" s="18"/>
      <c r="G21" s="16"/>
      <c r="H21" s="10"/>
      <c r="I21" s="10"/>
    </row>
    <row r="22" spans="1:5" ht="43.5" customHeight="1">
      <c r="A22" s="31" t="s">
        <v>61</v>
      </c>
      <c r="B22" s="253" t="s">
        <v>186</v>
      </c>
      <c r="C22" s="253"/>
      <c r="D22" s="254"/>
      <c r="E22" s="4"/>
    </row>
    <row r="23" spans="1:5" ht="32.25" customHeight="1">
      <c r="A23" s="31" t="s">
        <v>95</v>
      </c>
      <c r="B23" s="252" t="s">
        <v>187</v>
      </c>
      <c r="C23" s="253"/>
      <c r="D23" s="254"/>
      <c r="E23" s="4"/>
    </row>
    <row r="24" spans="1:5" ht="32.25" customHeight="1">
      <c r="A24" s="64" t="s">
        <v>168</v>
      </c>
      <c r="B24" s="252" t="s">
        <v>188</v>
      </c>
      <c r="C24" s="253"/>
      <c r="D24" s="254"/>
      <c r="E24" s="4"/>
    </row>
    <row r="25" spans="1:5" ht="32.25" customHeight="1">
      <c r="A25" s="64" t="s">
        <v>84</v>
      </c>
      <c r="B25" s="247" t="s">
        <v>249</v>
      </c>
      <c r="C25" s="260"/>
      <c r="D25" s="261"/>
      <c r="E25" s="4"/>
    </row>
    <row r="26" spans="1:5" ht="32.25" customHeight="1">
      <c r="A26" s="64" t="s">
        <v>189</v>
      </c>
      <c r="B26" s="265" t="s">
        <v>190</v>
      </c>
      <c r="C26" s="266"/>
      <c r="D26" s="267"/>
      <c r="E26" s="4"/>
    </row>
    <row r="27" spans="1:5" ht="31.5" customHeight="1">
      <c r="A27" s="64" t="s">
        <v>158</v>
      </c>
      <c r="B27" s="252" t="s">
        <v>191</v>
      </c>
      <c r="C27" s="253"/>
      <c r="D27" s="254"/>
      <c r="E27" s="4"/>
    </row>
    <row r="28" spans="1:5" ht="43.5" customHeight="1">
      <c r="A28" s="65" t="s">
        <v>159</v>
      </c>
      <c r="B28" s="244" t="s">
        <v>192</v>
      </c>
      <c r="C28" s="244"/>
      <c r="D28" s="245"/>
      <c r="E28" s="4"/>
    </row>
    <row r="29" spans="1:5" ht="43.5" customHeight="1">
      <c r="A29" s="64" t="s">
        <v>160</v>
      </c>
      <c r="B29" s="253" t="s">
        <v>193</v>
      </c>
      <c r="C29" s="253"/>
      <c r="D29" s="254"/>
      <c r="E29" s="4"/>
    </row>
    <row r="30" spans="1:5" ht="43.5" customHeight="1">
      <c r="A30" s="64" t="s">
        <v>96</v>
      </c>
      <c r="B30" s="252" t="s">
        <v>194</v>
      </c>
      <c r="C30" s="253"/>
      <c r="D30" s="254"/>
      <c r="E30" s="4"/>
    </row>
    <row r="31" spans="1:5" ht="43.5" customHeight="1">
      <c r="A31" s="64" t="s">
        <v>169</v>
      </c>
      <c r="B31" s="252" t="s">
        <v>250</v>
      </c>
      <c r="C31" s="253"/>
      <c r="D31" s="254"/>
      <c r="E31" s="4"/>
    </row>
    <row r="32" spans="1:5" ht="43.5" customHeight="1">
      <c r="A32" s="64" t="s">
        <v>161</v>
      </c>
      <c r="B32" s="253" t="s">
        <v>195</v>
      </c>
      <c r="C32" s="253"/>
      <c r="D32" s="254"/>
      <c r="E32" s="4"/>
    </row>
    <row r="33" spans="1:5" ht="43.5" customHeight="1">
      <c r="A33" s="64" t="s">
        <v>162</v>
      </c>
      <c r="B33" s="262" t="s">
        <v>196</v>
      </c>
      <c r="C33" s="262"/>
      <c r="D33" s="263"/>
      <c r="E33" s="4"/>
    </row>
    <row r="34" spans="1:5" ht="33.75" customHeight="1">
      <c r="A34" s="64" t="s">
        <v>163</v>
      </c>
      <c r="B34" s="262" t="s">
        <v>197</v>
      </c>
      <c r="C34" s="262"/>
      <c r="D34" s="263"/>
      <c r="E34" s="6"/>
    </row>
    <row r="35" spans="1:5" ht="43.5" customHeight="1">
      <c r="A35" s="152" t="s">
        <v>164</v>
      </c>
      <c r="B35" s="244" t="s">
        <v>198</v>
      </c>
      <c r="C35" s="244"/>
      <c r="D35" s="245"/>
      <c r="E35" s="6"/>
    </row>
    <row r="36" spans="1:5" ht="43.5" customHeight="1">
      <c r="A36" s="49" t="s">
        <v>62</v>
      </c>
      <c r="B36" s="240" t="s">
        <v>251</v>
      </c>
      <c r="C36" s="240"/>
      <c r="D36" s="259"/>
      <c r="E36" s="6"/>
    </row>
    <row r="37" spans="1:5" ht="43.5" customHeight="1">
      <c r="A37" s="50" t="s">
        <v>80</v>
      </c>
      <c r="B37" s="256" t="s">
        <v>252</v>
      </c>
      <c r="C37" s="257"/>
      <c r="D37" s="258"/>
      <c r="E37" s="6"/>
    </row>
    <row r="38" spans="1:4" ht="12.75">
      <c r="A38" s="35"/>
      <c r="B38" s="30"/>
      <c r="C38" s="4"/>
      <c r="D38" s="14"/>
    </row>
    <row r="39" spans="1:4" ht="12.75">
      <c r="A39" s="35"/>
      <c r="B39" s="141"/>
      <c r="C39" s="142" t="s">
        <v>35</v>
      </c>
      <c r="D39" s="159">
        <f>SUM(D41:D46)</f>
        <v>2025373</v>
      </c>
    </row>
    <row r="40" spans="2:4" ht="12.75">
      <c r="B40" s="143"/>
      <c r="C40" s="144"/>
      <c r="D40" s="160"/>
    </row>
    <row r="41" spans="1:20" s="7" customFormat="1" ht="12.75">
      <c r="A41"/>
      <c r="B41" s="126">
        <v>231</v>
      </c>
      <c r="C41" s="122" t="s">
        <v>200</v>
      </c>
      <c r="D41" s="160">
        <v>623094</v>
      </c>
      <c r="G41" s="1"/>
      <c r="H41" s="1"/>
      <c r="I41" s="1"/>
      <c r="J41" s="1"/>
      <c r="K41" s="1"/>
      <c r="L41" s="1"/>
      <c r="M41" s="1"/>
      <c r="N41" s="1"/>
      <c r="O41" s="1"/>
      <c r="P41" s="1"/>
      <c r="Q41" s="1"/>
      <c r="R41" s="1"/>
      <c r="S41" s="1"/>
      <c r="T41" s="1"/>
    </row>
    <row r="42" spans="1:20" s="7" customFormat="1" ht="12.75">
      <c r="A42"/>
      <c r="B42" s="126">
        <v>232</v>
      </c>
      <c r="C42" s="122" t="s">
        <v>1</v>
      </c>
      <c r="D42" s="160">
        <v>323720</v>
      </c>
      <c r="G42" s="1"/>
      <c r="H42" s="1"/>
      <c r="I42" s="1"/>
      <c r="J42" s="1"/>
      <c r="K42" s="1"/>
      <c r="L42" s="1"/>
      <c r="M42" s="1"/>
      <c r="N42" s="1"/>
      <c r="O42" s="1"/>
      <c r="P42" s="1"/>
      <c r="Q42" s="1"/>
      <c r="R42" s="1"/>
      <c r="S42" s="1"/>
      <c r="T42" s="1"/>
    </row>
    <row r="43" spans="1:20" s="7" customFormat="1" ht="12.75">
      <c r="A43"/>
      <c r="B43" s="126">
        <v>234</v>
      </c>
      <c r="C43" s="122" t="s">
        <v>0</v>
      </c>
      <c r="D43" s="160">
        <v>993</v>
      </c>
      <c r="G43" s="1"/>
      <c r="H43" s="1"/>
      <c r="I43" s="1"/>
      <c r="J43" s="1"/>
      <c r="K43" s="1"/>
      <c r="L43" s="1"/>
      <c r="M43" s="1"/>
      <c r="N43" s="1"/>
      <c r="O43" s="1"/>
      <c r="P43" s="1"/>
      <c r="Q43" s="1"/>
      <c r="R43" s="1"/>
      <c r="S43" s="1"/>
      <c r="T43" s="1"/>
    </row>
    <row r="44" spans="1:20" s="7" customFormat="1" ht="12.75">
      <c r="A44"/>
      <c r="B44" s="126">
        <v>239</v>
      </c>
      <c r="C44" s="122" t="s">
        <v>44</v>
      </c>
      <c r="D44" s="160">
        <v>1033817</v>
      </c>
      <c r="G44" s="1"/>
      <c r="H44" s="1"/>
      <c r="I44" s="1"/>
      <c r="J44" s="1"/>
      <c r="K44" s="1"/>
      <c r="L44" s="1"/>
      <c r="M44" s="1"/>
      <c r="N44" s="1"/>
      <c r="O44" s="1"/>
      <c r="P44" s="1"/>
      <c r="Q44" s="1"/>
      <c r="R44" s="1"/>
      <c r="S44" s="1"/>
      <c r="T44" s="1"/>
    </row>
    <row r="45" spans="1:20" s="7" customFormat="1" ht="12.75">
      <c r="A45"/>
      <c r="B45" s="123">
        <v>242</v>
      </c>
      <c r="C45" s="117" t="s">
        <v>2</v>
      </c>
      <c r="D45" s="161">
        <v>43749</v>
      </c>
      <c r="G45" s="1"/>
      <c r="H45" s="1"/>
      <c r="I45" s="1"/>
      <c r="J45" s="1"/>
      <c r="K45" s="1"/>
      <c r="L45" s="1"/>
      <c r="M45" s="1"/>
      <c r="N45" s="1"/>
      <c r="O45" s="1"/>
      <c r="P45" s="1"/>
      <c r="Q45" s="1"/>
      <c r="R45" s="1"/>
      <c r="S45" s="1"/>
      <c r="T45" s="1"/>
    </row>
    <row r="46" spans="1:20" s="7" customFormat="1" ht="12.75">
      <c r="A46"/>
      <c r="B46" s="9"/>
      <c r="C46" s="15"/>
      <c r="D46" s="14"/>
      <c r="G46" s="1"/>
      <c r="H46" s="1"/>
      <c r="I46" s="1"/>
      <c r="J46" s="1"/>
      <c r="K46" s="1"/>
      <c r="L46" s="1"/>
      <c r="M46" s="1"/>
      <c r="N46" s="1"/>
      <c r="O46" s="1"/>
      <c r="P46" s="1"/>
      <c r="Q46" s="1"/>
      <c r="R46" s="1"/>
      <c r="S46" s="1"/>
      <c r="T46" s="1"/>
    </row>
    <row r="47" spans="1:20" s="7" customFormat="1" ht="12.75">
      <c r="A47"/>
      <c r="B47" s="9"/>
      <c r="C47" s="15"/>
      <c r="D47" s="14"/>
      <c r="G47" s="1"/>
      <c r="H47" s="1"/>
      <c r="I47" s="1"/>
      <c r="J47" s="1"/>
      <c r="K47" s="1"/>
      <c r="L47" s="1"/>
      <c r="M47" s="1"/>
      <c r="N47" s="1"/>
      <c r="O47" s="1"/>
      <c r="P47" s="1"/>
      <c r="Q47" s="1"/>
      <c r="R47" s="1"/>
      <c r="S47" s="1"/>
      <c r="T47" s="1"/>
    </row>
    <row r="48" spans="1:20" s="7" customFormat="1" ht="12.75">
      <c r="A48"/>
      <c r="B48" s="9"/>
      <c r="C48" s="15"/>
      <c r="D48" s="14"/>
      <c r="G48" s="1"/>
      <c r="H48" s="1"/>
      <c r="I48" s="1"/>
      <c r="J48" s="1"/>
      <c r="K48" s="1"/>
      <c r="L48" s="1"/>
      <c r="M48" s="1"/>
      <c r="N48" s="1"/>
      <c r="O48" s="1"/>
      <c r="P48" s="1"/>
      <c r="Q48" s="1"/>
      <c r="R48" s="1"/>
      <c r="S48" s="1"/>
      <c r="T48" s="1"/>
    </row>
    <row r="49" spans="1:20" s="7" customFormat="1" ht="12.75">
      <c r="A49"/>
      <c r="B49" s="9"/>
      <c r="C49" s="15"/>
      <c r="D49" s="14"/>
      <c r="G49" s="1"/>
      <c r="H49" s="1"/>
      <c r="I49" s="1"/>
      <c r="J49" s="1"/>
      <c r="K49" s="1"/>
      <c r="L49" s="1"/>
      <c r="M49" s="1"/>
      <c r="N49" s="1"/>
      <c r="O49" s="1"/>
      <c r="P49" s="1"/>
      <c r="Q49" s="1"/>
      <c r="R49" s="1"/>
      <c r="S49" s="1"/>
      <c r="T49" s="1"/>
    </row>
    <row r="50" spans="1:20" s="7" customFormat="1" ht="12.75">
      <c r="A50"/>
      <c r="B50" s="8"/>
      <c r="C50" s="15"/>
      <c r="D50" s="14"/>
      <c r="G50" s="1"/>
      <c r="H50" s="1"/>
      <c r="I50" s="1"/>
      <c r="J50" s="1"/>
      <c r="K50" s="1"/>
      <c r="L50" s="1"/>
      <c r="M50" s="1"/>
      <c r="N50" s="1"/>
      <c r="O50" s="1"/>
      <c r="P50" s="1"/>
      <c r="Q50" s="1"/>
      <c r="R50" s="1"/>
      <c r="S50" s="1"/>
      <c r="T50" s="1"/>
    </row>
    <row r="51" spans="1:20" s="7" customFormat="1" ht="12.75" customHeight="1">
      <c r="A51" s="199" t="s">
        <v>199</v>
      </c>
      <c r="B51" s="199"/>
      <c r="C51" s="199"/>
      <c r="D51" s="14"/>
      <c r="G51" s="1"/>
      <c r="H51" s="1"/>
      <c r="I51" s="1"/>
      <c r="J51" s="1"/>
      <c r="K51" s="1"/>
      <c r="L51" s="1"/>
      <c r="M51" s="1"/>
      <c r="N51" s="1"/>
      <c r="O51" s="1"/>
      <c r="P51" s="1"/>
      <c r="Q51" s="1"/>
      <c r="R51" s="1"/>
      <c r="S51" s="1"/>
      <c r="T51" s="1"/>
    </row>
    <row r="52" spans="1:20" s="7" customFormat="1" ht="12.75">
      <c r="A52"/>
      <c r="B52" s="8"/>
      <c r="C52" s="15"/>
      <c r="D52" s="14"/>
      <c r="G52" s="1"/>
      <c r="H52" s="1"/>
      <c r="I52" s="1"/>
      <c r="J52" s="1"/>
      <c r="K52" s="1"/>
      <c r="L52" s="1"/>
      <c r="M52" s="1"/>
      <c r="N52" s="1"/>
      <c r="O52" s="1"/>
      <c r="P52" s="1"/>
      <c r="Q52" s="1"/>
      <c r="R52" s="1"/>
      <c r="S52" s="1"/>
      <c r="T52" s="1"/>
    </row>
    <row r="54" spans="1:20" s="7" customFormat="1" ht="12.75" customHeight="1">
      <c r="A54" s="39" t="s">
        <v>47</v>
      </c>
      <c r="B54" s="39"/>
      <c r="C54" s="39"/>
      <c r="D54" s="62" t="s">
        <v>165</v>
      </c>
      <c r="G54" s="1"/>
      <c r="H54" s="1"/>
      <c r="I54" s="1"/>
      <c r="J54" s="1"/>
      <c r="K54" s="1"/>
      <c r="L54" s="1"/>
      <c r="M54" s="1"/>
      <c r="N54" s="1"/>
      <c r="O54" s="1"/>
      <c r="P54" s="1"/>
      <c r="Q54" s="1"/>
      <c r="R54" s="1"/>
      <c r="S54" s="1"/>
      <c r="T54" s="1"/>
    </row>
    <row r="55" spans="1:20" s="7" customFormat="1" ht="12.75">
      <c r="A55"/>
      <c r="B55" s="17"/>
      <c r="G55" s="1"/>
      <c r="H55" s="1"/>
      <c r="I55" s="1"/>
      <c r="J55" s="1"/>
      <c r="K55" s="1"/>
      <c r="L55" s="1"/>
      <c r="M55" s="1"/>
      <c r="N55" s="1"/>
      <c r="O55" s="1"/>
      <c r="P55" s="1"/>
      <c r="Q55" s="1"/>
      <c r="R55" s="1"/>
      <c r="S55" s="1"/>
      <c r="T55" s="1"/>
    </row>
    <row r="56" spans="1:20" s="7" customFormat="1" ht="12.75" customHeight="1">
      <c r="A56" s="39" t="s">
        <v>57</v>
      </c>
      <c r="B56" s="39"/>
      <c r="C56" s="39"/>
      <c r="D56" s="62" t="s">
        <v>130</v>
      </c>
      <c r="G56" s="1"/>
      <c r="H56" s="1"/>
      <c r="I56" s="1"/>
      <c r="J56" s="1"/>
      <c r="K56" s="1"/>
      <c r="L56" s="1"/>
      <c r="M56" s="1"/>
      <c r="N56" s="1"/>
      <c r="O56" s="1"/>
      <c r="P56" s="1"/>
      <c r="Q56" s="1"/>
      <c r="R56" s="1"/>
      <c r="S56" s="1"/>
      <c r="T56" s="1"/>
    </row>
    <row r="57" spans="1:20" s="7" customFormat="1" ht="12.75">
      <c r="A57"/>
      <c r="B57" s="17"/>
      <c r="D57" s="39"/>
      <c r="G57" s="1"/>
      <c r="H57" s="1"/>
      <c r="I57" s="1"/>
      <c r="J57" s="1"/>
      <c r="K57" s="1"/>
      <c r="L57" s="1"/>
      <c r="M57" s="1"/>
      <c r="N57" s="1"/>
      <c r="O57" s="1"/>
      <c r="P57" s="1"/>
      <c r="Q57" s="1"/>
      <c r="R57" s="1"/>
      <c r="S57" s="1"/>
      <c r="T57" s="1"/>
    </row>
    <row r="58" spans="1:20" s="7" customFormat="1" ht="12.75">
      <c r="A58"/>
      <c r="B58" s="17"/>
      <c r="C58" s="20"/>
      <c r="D58" s="20"/>
      <c r="G58" s="1"/>
      <c r="H58" s="1"/>
      <c r="I58" s="1"/>
      <c r="J58" s="1"/>
      <c r="K58" s="1"/>
      <c r="L58" s="1"/>
      <c r="M58" s="1"/>
      <c r="N58" s="1"/>
      <c r="O58" s="1"/>
      <c r="P58" s="1"/>
      <c r="Q58" s="1"/>
      <c r="R58" s="1"/>
      <c r="S58" s="1"/>
      <c r="T58" s="1"/>
    </row>
    <row r="59" spans="1:20" s="7" customFormat="1" ht="12.75">
      <c r="A59"/>
      <c r="B59" s="255"/>
      <c r="C59" s="255"/>
      <c r="D59" s="255"/>
      <c r="G59" s="1"/>
      <c r="H59" s="1"/>
      <c r="I59" s="1"/>
      <c r="J59" s="1"/>
      <c r="K59" s="1"/>
      <c r="L59" s="1"/>
      <c r="M59" s="1"/>
      <c r="N59" s="1"/>
      <c r="O59" s="1"/>
      <c r="P59" s="1"/>
      <c r="Q59" s="1"/>
      <c r="R59" s="1"/>
      <c r="S59" s="1"/>
      <c r="T59" s="1"/>
    </row>
    <row r="60" spans="1:20" s="7" customFormat="1" ht="12.75">
      <c r="A60"/>
      <c r="B60" s="8"/>
      <c r="C60" s="264"/>
      <c r="D60" s="264"/>
      <c r="G60" s="1"/>
      <c r="H60" s="1"/>
      <c r="I60" s="1"/>
      <c r="J60" s="1"/>
      <c r="K60" s="1"/>
      <c r="L60" s="1"/>
      <c r="M60" s="1"/>
      <c r="N60" s="1"/>
      <c r="O60" s="1"/>
      <c r="P60" s="1"/>
      <c r="Q60" s="1"/>
      <c r="R60" s="1"/>
      <c r="S60" s="1"/>
      <c r="T60" s="1"/>
    </row>
    <row r="62" spans="1:20" s="7" customFormat="1" ht="12.75">
      <c r="A62"/>
      <c r="B62" s="255"/>
      <c r="C62" s="255"/>
      <c r="D62" s="255"/>
      <c r="G62" s="1"/>
      <c r="H62" s="1"/>
      <c r="I62" s="1"/>
      <c r="J62" s="1"/>
      <c r="K62" s="1"/>
      <c r="L62" s="1"/>
      <c r="M62" s="1"/>
      <c r="N62" s="1"/>
      <c r="O62" s="1"/>
      <c r="P62" s="1"/>
      <c r="Q62" s="1"/>
      <c r="R62" s="1"/>
      <c r="S62" s="1"/>
      <c r="T62" s="1"/>
    </row>
  </sheetData>
  <sheetProtection/>
  <mergeCells count="35">
    <mergeCell ref="A12:B12"/>
    <mergeCell ref="A11:B11"/>
    <mergeCell ref="A10:B10"/>
    <mergeCell ref="A4:B4"/>
    <mergeCell ref="A5:B5"/>
    <mergeCell ref="A6:B6"/>
    <mergeCell ref="A7:B7"/>
    <mergeCell ref="A8:B8"/>
    <mergeCell ref="A9:B9"/>
    <mergeCell ref="B22:D22"/>
    <mergeCell ref="B27:D27"/>
    <mergeCell ref="B28:D28"/>
    <mergeCell ref="C60:D60"/>
    <mergeCell ref="B32:D32"/>
    <mergeCell ref="B35:D35"/>
    <mergeCell ref="B26:D26"/>
    <mergeCell ref="B59:D59"/>
    <mergeCell ref="B34:D34"/>
    <mergeCell ref="B29:D29"/>
    <mergeCell ref="B23:D23"/>
    <mergeCell ref="B62:D62"/>
    <mergeCell ref="B37:D37"/>
    <mergeCell ref="A51:C51"/>
    <mergeCell ref="B36:D36"/>
    <mergeCell ref="B30:D30"/>
    <mergeCell ref="B24:D24"/>
    <mergeCell ref="B25:D25"/>
    <mergeCell ref="B31:D31"/>
    <mergeCell ref="B33:D33"/>
    <mergeCell ref="A13:B13"/>
    <mergeCell ref="A14:B14"/>
    <mergeCell ref="B21:D21"/>
    <mergeCell ref="B17:D17"/>
    <mergeCell ref="A19:D19"/>
    <mergeCell ref="B20:D20"/>
  </mergeCells>
  <printOptions/>
  <pageMargins left="0.7480314960629921" right="0.7480314960629921" top="0.984251968503937" bottom="0.984251968503937" header="0.5118110236220472" footer="0.5118110236220472"/>
  <pageSetup horizontalDpi="600" verticalDpi="600" orientation="landscape" paperSize="9" r:id="rId1"/>
  <headerFooter alignWithMargins="0">
    <oddFooter>&amp;R&amp;P</oddFooter>
  </headerFooter>
</worksheet>
</file>

<file path=xl/worksheets/sheet3.xml><?xml version="1.0" encoding="utf-8"?>
<worksheet xmlns="http://schemas.openxmlformats.org/spreadsheetml/2006/main" xmlns:r="http://schemas.openxmlformats.org/officeDocument/2006/relationships">
  <dimension ref="A1:T60"/>
  <sheetViews>
    <sheetView zoomScalePageLayoutView="0" workbookViewId="0" topLeftCell="A49">
      <selection activeCell="B33" sqref="B33:D33"/>
    </sheetView>
  </sheetViews>
  <sheetFormatPr defaultColWidth="9.140625" defaultRowHeight="12.75"/>
  <cols>
    <col min="1" max="1" width="9.140625" style="0" customWidth="1"/>
    <col min="2" max="2" width="8.00390625" style="8" customWidth="1"/>
    <col min="3" max="3" width="76.00390625" style="1" customWidth="1"/>
    <col min="4" max="4" width="25.421875" style="2" customWidth="1"/>
    <col min="5" max="5" width="22.140625" style="7" customWidth="1"/>
    <col min="6" max="6" width="35.28125" style="7" customWidth="1"/>
    <col min="7" max="7" width="9.140625" style="1" customWidth="1"/>
    <col min="8" max="8" width="9.7109375" style="1" customWidth="1"/>
    <col min="9" max="20" width="9.140625" style="1" customWidth="1"/>
  </cols>
  <sheetData>
    <row r="1" ht="15" thickBot="1">
      <c r="C1" s="22" t="s">
        <v>244</v>
      </c>
    </row>
    <row r="2" ht="16.5" thickBot="1" thickTop="1">
      <c r="D2" s="34" t="s">
        <v>82</v>
      </c>
    </row>
    <row r="3" spans="1:3" ht="15.75" thickTop="1">
      <c r="A3" s="268" t="s">
        <v>68</v>
      </c>
      <c r="B3" s="268"/>
      <c r="C3" s="32" t="s">
        <v>176</v>
      </c>
    </row>
    <row r="4" spans="1:3" ht="31.5" customHeight="1">
      <c r="A4" s="232" t="s">
        <v>67</v>
      </c>
      <c r="B4" s="233"/>
      <c r="C4" s="33" t="s">
        <v>79</v>
      </c>
    </row>
    <row r="5" spans="1:3" ht="15">
      <c r="A5" s="232" t="s">
        <v>66</v>
      </c>
      <c r="B5" s="233"/>
      <c r="C5" s="32">
        <v>25941</v>
      </c>
    </row>
    <row r="6" spans="1:3" ht="15">
      <c r="A6" s="232" t="s">
        <v>65</v>
      </c>
      <c r="B6" s="233"/>
      <c r="C6" s="32" t="s">
        <v>69</v>
      </c>
    </row>
    <row r="7" spans="1:3" ht="15">
      <c r="A7" s="232" t="s">
        <v>70</v>
      </c>
      <c r="B7" s="233"/>
      <c r="C7" s="32">
        <v>81287227818</v>
      </c>
    </row>
    <row r="8" spans="1:3" ht="15">
      <c r="A8" s="232" t="s">
        <v>71</v>
      </c>
      <c r="B8" s="233"/>
      <c r="C8" s="32" t="s">
        <v>72</v>
      </c>
    </row>
    <row r="9" spans="1:3" ht="15">
      <c r="A9" s="234" t="s">
        <v>73</v>
      </c>
      <c r="B9" s="234"/>
      <c r="C9" s="32" t="s">
        <v>74</v>
      </c>
    </row>
    <row r="10" spans="1:3" ht="15">
      <c r="A10" s="234" t="s">
        <v>75</v>
      </c>
      <c r="B10" s="234"/>
      <c r="C10" s="32">
        <v>31</v>
      </c>
    </row>
    <row r="11" spans="1:3" ht="15">
      <c r="A11" s="232" t="s">
        <v>76</v>
      </c>
      <c r="B11" s="233"/>
      <c r="C11" s="32">
        <v>21</v>
      </c>
    </row>
    <row r="12" spans="1:3" ht="15">
      <c r="A12" s="234" t="s">
        <v>77</v>
      </c>
      <c r="B12" s="234"/>
      <c r="C12" s="32">
        <v>100</v>
      </c>
    </row>
    <row r="13" spans="1:3" ht="15">
      <c r="A13" s="234" t="s">
        <v>78</v>
      </c>
      <c r="B13" s="234"/>
      <c r="C13" s="32">
        <v>8622</v>
      </c>
    </row>
    <row r="14" spans="1:3" ht="45" customHeight="1">
      <c r="A14" s="269" t="s">
        <v>174</v>
      </c>
      <c r="B14" s="270"/>
      <c r="C14" s="32" t="s">
        <v>175</v>
      </c>
    </row>
    <row r="15" spans="2:4" ht="12.75">
      <c r="B15" s="246" t="s">
        <v>245</v>
      </c>
      <c r="C15" s="246"/>
      <c r="D15" s="246"/>
    </row>
    <row r="16" spans="1:4" ht="12.75">
      <c r="A16" s="25"/>
      <c r="B16" s="26"/>
      <c r="C16" s="27"/>
      <c r="D16" s="28"/>
    </row>
    <row r="17" spans="1:5" ht="32.25" customHeight="1">
      <c r="A17" s="247" t="s">
        <v>246</v>
      </c>
      <c r="B17" s="248"/>
      <c r="C17" s="248"/>
      <c r="D17" s="249"/>
      <c r="E17" s="6"/>
    </row>
    <row r="18" spans="1:5" ht="42.75" customHeight="1">
      <c r="A18" s="31" t="s">
        <v>46</v>
      </c>
      <c r="B18" s="250" t="s">
        <v>253</v>
      </c>
      <c r="C18" s="250"/>
      <c r="D18" s="251"/>
      <c r="E18" s="4"/>
    </row>
    <row r="19" spans="1:9" ht="38.25" customHeight="1">
      <c r="A19" s="31" t="s">
        <v>60</v>
      </c>
      <c r="B19" s="276" t="s">
        <v>254</v>
      </c>
      <c r="C19" s="276"/>
      <c r="D19" s="277"/>
      <c r="E19" s="16"/>
      <c r="F19" s="51"/>
      <c r="G19" s="16"/>
      <c r="H19" s="13"/>
      <c r="I19" s="10"/>
    </row>
    <row r="20" spans="1:5" ht="47.25" customHeight="1">
      <c r="A20" s="31" t="s">
        <v>83</v>
      </c>
      <c r="B20" s="278" t="s">
        <v>255</v>
      </c>
      <c r="C20" s="278"/>
      <c r="D20" s="279"/>
      <c r="E20" s="4"/>
    </row>
    <row r="21" spans="1:5" ht="65.25" customHeight="1">
      <c r="A21" s="31" t="s">
        <v>84</v>
      </c>
      <c r="B21" s="280" t="s">
        <v>256</v>
      </c>
      <c r="C21" s="278"/>
      <c r="D21" s="279"/>
      <c r="E21" s="4"/>
    </row>
    <row r="22" spans="1:5" ht="54.75" customHeight="1">
      <c r="A22" s="31" t="s">
        <v>90</v>
      </c>
      <c r="B22" s="252" t="s">
        <v>257</v>
      </c>
      <c r="C22" s="253"/>
      <c r="D22" s="254"/>
      <c r="E22" s="4"/>
    </row>
    <row r="23" spans="1:5" ht="45" customHeight="1">
      <c r="A23" s="31" t="s">
        <v>91</v>
      </c>
      <c r="B23" s="252" t="s">
        <v>258</v>
      </c>
      <c r="C23" s="253"/>
      <c r="D23" s="254"/>
      <c r="E23" s="4"/>
    </row>
    <row r="24" spans="1:5" ht="41.25" customHeight="1">
      <c r="A24" s="31" t="s">
        <v>98</v>
      </c>
      <c r="B24" s="244" t="s">
        <v>259</v>
      </c>
      <c r="C24" s="244"/>
      <c r="D24" s="245"/>
      <c r="E24" s="4"/>
    </row>
    <row r="25" spans="1:5" ht="78.75" customHeight="1">
      <c r="A25" s="31" t="s">
        <v>99</v>
      </c>
      <c r="B25" s="285" t="s">
        <v>260</v>
      </c>
      <c r="C25" s="285"/>
      <c r="D25" s="286"/>
      <c r="E25" s="4"/>
    </row>
    <row r="26" spans="1:5" ht="30" customHeight="1">
      <c r="A26" s="31" t="s">
        <v>100</v>
      </c>
      <c r="B26" s="278" t="s">
        <v>261</v>
      </c>
      <c r="C26" s="278"/>
      <c r="D26" s="279"/>
      <c r="E26" s="4"/>
    </row>
    <row r="27" spans="1:5" ht="83.25" customHeight="1">
      <c r="A27" s="31" t="s">
        <v>101</v>
      </c>
      <c r="B27" s="287" t="s">
        <v>262</v>
      </c>
      <c r="C27" s="287"/>
      <c r="D27" s="288"/>
      <c r="E27" s="4"/>
    </row>
    <row r="28" spans="1:5" ht="48" customHeight="1">
      <c r="A28" s="64" t="s">
        <v>177</v>
      </c>
      <c r="B28" s="273" t="s">
        <v>263</v>
      </c>
      <c r="C28" s="274"/>
      <c r="D28" s="275"/>
      <c r="E28" s="4"/>
    </row>
    <row r="29" spans="1:5" ht="48" customHeight="1">
      <c r="A29" s="64" t="s">
        <v>265</v>
      </c>
      <c r="B29" s="273" t="s">
        <v>264</v>
      </c>
      <c r="C29" s="274"/>
      <c r="D29" s="275"/>
      <c r="E29" s="4"/>
    </row>
    <row r="30" spans="1:5" ht="42.75" customHeight="1">
      <c r="A30" s="64" t="s">
        <v>266</v>
      </c>
      <c r="B30" s="262" t="s">
        <v>267</v>
      </c>
      <c r="C30" s="262"/>
      <c r="D30" s="263"/>
      <c r="E30" s="6"/>
    </row>
    <row r="31" spans="1:8" ht="30" customHeight="1">
      <c r="A31" s="64" t="s">
        <v>268</v>
      </c>
      <c r="B31" s="289" t="s">
        <v>269</v>
      </c>
      <c r="C31" s="289"/>
      <c r="D31" s="290"/>
      <c r="E31" s="6"/>
      <c r="H31" s="195"/>
    </row>
    <row r="32" spans="1:5" ht="78.75" customHeight="1">
      <c r="A32" s="196" t="s">
        <v>270</v>
      </c>
      <c r="B32" s="271" t="s">
        <v>271</v>
      </c>
      <c r="C32" s="271"/>
      <c r="D32" s="272"/>
      <c r="E32" s="6"/>
    </row>
    <row r="33" spans="1:5" ht="38.25" customHeight="1">
      <c r="A33" s="66" t="s">
        <v>272</v>
      </c>
      <c r="B33" s="281" t="s">
        <v>273</v>
      </c>
      <c r="C33" s="282"/>
      <c r="D33" s="283"/>
      <c r="E33" s="6"/>
    </row>
    <row r="34" spans="1:4" ht="21.75" customHeight="1">
      <c r="A34" s="35"/>
      <c r="B34" s="30"/>
      <c r="C34" s="4"/>
      <c r="D34" s="14"/>
    </row>
    <row r="35" spans="2:4" ht="12.75">
      <c r="B35" s="145"/>
      <c r="C35" s="146" t="s">
        <v>242</v>
      </c>
      <c r="D35" s="147">
        <f>SUM(D37:D38)</f>
        <v>3775218</v>
      </c>
    </row>
    <row r="36" spans="2:5" ht="12.75">
      <c r="B36" s="148"/>
      <c r="C36" s="149"/>
      <c r="D36" s="150"/>
      <c r="E36" s="48"/>
    </row>
    <row r="37" spans="1:20" s="7" customFormat="1" ht="12.75">
      <c r="A37"/>
      <c r="B37" s="124">
        <v>0</v>
      </c>
      <c r="C37" s="113" t="s">
        <v>92</v>
      </c>
      <c r="D37" s="150">
        <v>1807246</v>
      </c>
      <c r="G37" s="1"/>
      <c r="H37" s="1"/>
      <c r="I37" s="1"/>
      <c r="J37" s="1"/>
      <c r="K37" s="1"/>
      <c r="L37" s="1"/>
      <c r="M37" s="1"/>
      <c r="N37" s="1"/>
      <c r="O37" s="1"/>
      <c r="P37" s="1"/>
      <c r="Q37" s="1"/>
      <c r="R37" s="1"/>
      <c r="S37" s="1"/>
      <c r="T37" s="1"/>
    </row>
    <row r="38" spans="1:20" s="7" customFormat="1" ht="12.75">
      <c r="A38"/>
      <c r="B38" s="124">
        <v>1</v>
      </c>
      <c r="C38" s="113" t="s">
        <v>85</v>
      </c>
      <c r="D38" s="150">
        <v>1967972</v>
      </c>
      <c r="G38" s="1"/>
      <c r="H38" s="1"/>
      <c r="I38" s="1"/>
      <c r="J38" s="1"/>
      <c r="K38" s="1"/>
      <c r="L38" s="1"/>
      <c r="M38" s="1"/>
      <c r="N38" s="1"/>
      <c r="O38" s="1"/>
      <c r="P38" s="1"/>
      <c r="Q38" s="1"/>
      <c r="R38" s="1"/>
      <c r="S38" s="1"/>
      <c r="T38" s="1"/>
    </row>
    <row r="39" spans="1:20" s="7" customFormat="1" ht="12.75">
      <c r="A39"/>
      <c r="B39" s="124"/>
      <c r="C39" s="113"/>
      <c r="D39" s="150"/>
      <c r="G39" s="1"/>
      <c r="H39" s="1"/>
      <c r="I39" s="1"/>
      <c r="J39" s="1"/>
      <c r="K39" s="1"/>
      <c r="L39" s="1"/>
      <c r="M39" s="1"/>
      <c r="N39" s="1"/>
      <c r="O39" s="1"/>
      <c r="P39" s="1"/>
      <c r="Q39" s="1"/>
      <c r="R39" s="1"/>
      <c r="S39" s="1"/>
      <c r="T39" s="1"/>
    </row>
    <row r="40" spans="1:20" s="7" customFormat="1" ht="12.75">
      <c r="A40"/>
      <c r="B40" s="145"/>
      <c r="C40" s="146" t="s">
        <v>243</v>
      </c>
      <c r="D40" s="147">
        <f>SUM(D42:D47)</f>
        <v>3775218</v>
      </c>
      <c r="G40" s="1"/>
      <c r="H40" s="1"/>
      <c r="I40" s="1"/>
      <c r="J40" s="1"/>
      <c r="K40" s="1"/>
      <c r="L40" s="1"/>
      <c r="M40" s="1"/>
      <c r="N40" s="1"/>
      <c r="O40" s="1"/>
      <c r="P40" s="1"/>
      <c r="Q40" s="1"/>
      <c r="R40" s="1"/>
      <c r="S40" s="1"/>
      <c r="T40" s="1"/>
    </row>
    <row r="41" spans="1:20" s="7" customFormat="1" ht="12.75">
      <c r="A41"/>
      <c r="B41" s="148"/>
      <c r="C41" s="149"/>
      <c r="D41" s="150"/>
      <c r="G41" s="1"/>
      <c r="H41" s="1"/>
      <c r="I41" s="1"/>
      <c r="J41" s="1"/>
      <c r="K41" s="1"/>
      <c r="L41" s="1"/>
      <c r="M41" s="1"/>
      <c r="N41" s="1"/>
      <c r="O41" s="1"/>
      <c r="P41" s="1"/>
      <c r="Q41" s="1"/>
      <c r="R41" s="1"/>
      <c r="S41" s="1"/>
      <c r="T41" s="1"/>
    </row>
    <row r="42" spans="1:20" s="7" customFormat="1" ht="12.75">
      <c r="A42"/>
      <c r="B42" s="124">
        <v>2</v>
      </c>
      <c r="C42" s="113" t="s">
        <v>86</v>
      </c>
      <c r="D42" s="150">
        <v>2025373</v>
      </c>
      <c r="G42" s="1"/>
      <c r="H42" s="1"/>
      <c r="I42" s="1"/>
      <c r="J42" s="1"/>
      <c r="K42" s="1"/>
      <c r="L42" s="1"/>
      <c r="M42" s="1"/>
      <c r="N42" s="1"/>
      <c r="O42" s="1"/>
      <c r="P42" s="1"/>
      <c r="Q42" s="1"/>
      <c r="R42" s="1"/>
      <c r="S42" s="1"/>
      <c r="T42" s="1"/>
    </row>
    <row r="43" spans="1:20" s="7" customFormat="1" ht="12.75">
      <c r="A43"/>
      <c r="B43" s="124">
        <v>91</v>
      </c>
      <c r="C43" s="113" t="s">
        <v>87</v>
      </c>
      <c r="D43" s="150">
        <v>2320631</v>
      </c>
      <c r="G43" s="1"/>
      <c r="H43" s="1"/>
      <c r="I43" s="1"/>
      <c r="J43" s="1"/>
      <c r="K43" s="1"/>
      <c r="L43" s="1"/>
      <c r="M43" s="1"/>
      <c r="N43" s="1"/>
      <c r="O43" s="1"/>
      <c r="P43" s="1"/>
      <c r="Q43" s="1"/>
      <c r="R43" s="1"/>
      <c r="S43" s="1"/>
      <c r="T43" s="1"/>
    </row>
    <row r="44" spans="1:20" s="7" customFormat="1" ht="12.75">
      <c r="A44"/>
      <c r="B44" s="124">
        <v>92212</v>
      </c>
      <c r="C44" s="113" t="s">
        <v>178</v>
      </c>
      <c r="D44" s="158">
        <v>0</v>
      </c>
      <c r="G44" s="1"/>
      <c r="H44" s="1"/>
      <c r="I44" s="1"/>
      <c r="J44" s="1"/>
      <c r="K44" s="1"/>
      <c r="L44" s="1"/>
      <c r="M44" s="1"/>
      <c r="N44" s="1"/>
      <c r="O44" s="1"/>
      <c r="P44" s="1"/>
      <c r="Q44" s="1"/>
      <c r="R44" s="1"/>
      <c r="S44" s="1"/>
      <c r="T44" s="1"/>
    </row>
    <row r="45" spans="1:20" s="7" customFormat="1" ht="12.75">
      <c r="A45"/>
      <c r="B45" s="124">
        <v>92221</v>
      </c>
      <c r="C45" s="151" t="s">
        <v>93</v>
      </c>
      <c r="D45" s="158">
        <v>-1752263</v>
      </c>
      <c r="G45" s="1"/>
      <c r="H45" s="1"/>
      <c r="I45" s="1"/>
      <c r="J45" s="1"/>
      <c r="K45" s="1"/>
      <c r="L45" s="1"/>
      <c r="M45" s="1"/>
      <c r="N45" s="1"/>
      <c r="O45" s="1"/>
      <c r="P45" s="1"/>
      <c r="Q45" s="1"/>
      <c r="R45" s="1"/>
      <c r="S45" s="1"/>
      <c r="T45" s="1"/>
    </row>
    <row r="46" spans="1:20" s="7" customFormat="1" ht="12.75">
      <c r="A46"/>
      <c r="B46" s="124">
        <v>96</v>
      </c>
      <c r="C46" s="151" t="s">
        <v>88</v>
      </c>
      <c r="D46" s="150">
        <v>1164685</v>
      </c>
      <c r="G46" s="1"/>
      <c r="H46" s="1"/>
      <c r="I46" s="1"/>
      <c r="J46" s="1"/>
      <c r="K46" s="1"/>
      <c r="L46" s="1"/>
      <c r="M46" s="1"/>
      <c r="N46" s="1"/>
      <c r="O46" s="1"/>
      <c r="P46" s="1"/>
      <c r="Q46" s="1"/>
      <c r="R46" s="1"/>
      <c r="S46" s="1"/>
      <c r="T46" s="1"/>
    </row>
    <row r="47" spans="1:20" s="7" customFormat="1" ht="12.75">
      <c r="A47"/>
      <c r="B47" s="124">
        <v>97</v>
      </c>
      <c r="C47" s="151" t="s">
        <v>89</v>
      </c>
      <c r="D47" s="150">
        <v>16792</v>
      </c>
      <c r="G47" s="1"/>
      <c r="H47" s="1"/>
      <c r="I47" s="1"/>
      <c r="J47" s="1"/>
      <c r="K47" s="1"/>
      <c r="L47" s="1"/>
      <c r="M47" s="1"/>
      <c r="N47" s="1"/>
      <c r="O47" s="1"/>
      <c r="P47" s="1"/>
      <c r="Q47" s="1"/>
      <c r="R47" s="1"/>
      <c r="S47" s="1"/>
      <c r="T47" s="1"/>
    </row>
    <row r="48" spans="1:20" s="7" customFormat="1" ht="12.75">
      <c r="A48"/>
      <c r="B48" s="9"/>
      <c r="C48" s="15"/>
      <c r="D48" s="14"/>
      <c r="G48" s="1"/>
      <c r="H48" s="1"/>
      <c r="I48" s="1"/>
      <c r="J48" s="1"/>
      <c r="K48" s="1"/>
      <c r="L48" s="1"/>
      <c r="M48" s="1"/>
      <c r="N48" s="1"/>
      <c r="O48" s="1"/>
      <c r="P48" s="1"/>
      <c r="Q48" s="1"/>
      <c r="R48" s="1"/>
      <c r="S48" s="1"/>
      <c r="T48" s="1"/>
    </row>
    <row r="49" spans="1:20" s="7" customFormat="1" ht="12.75">
      <c r="A49"/>
      <c r="B49" s="9"/>
      <c r="C49" s="15"/>
      <c r="D49" s="14"/>
      <c r="G49" s="1"/>
      <c r="H49" s="1"/>
      <c r="I49" s="1"/>
      <c r="J49" s="1"/>
      <c r="K49" s="1"/>
      <c r="L49" s="1"/>
      <c r="M49" s="1"/>
      <c r="N49" s="1"/>
      <c r="O49" s="1"/>
      <c r="P49" s="1"/>
      <c r="Q49" s="1"/>
      <c r="R49" s="1"/>
      <c r="S49" s="1"/>
      <c r="T49" s="1"/>
    </row>
    <row r="50" spans="1:20" s="7" customFormat="1" ht="12.75" customHeight="1">
      <c r="A50" s="284" t="s">
        <v>247</v>
      </c>
      <c r="B50" s="284"/>
      <c r="C50" s="284"/>
      <c r="D50" s="14"/>
      <c r="G50" s="1"/>
      <c r="H50" s="1"/>
      <c r="I50" s="1"/>
      <c r="J50" s="1"/>
      <c r="K50" s="1"/>
      <c r="L50" s="1"/>
      <c r="M50" s="1"/>
      <c r="N50" s="1"/>
      <c r="O50" s="1"/>
      <c r="P50" s="1"/>
      <c r="Q50" s="1"/>
      <c r="R50" s="1"/>
      <c r="S50" s="1"/>
      <c r="T50" s="1"/>
    </row>
    <row r="52" spans="1:20" s="7" customFormat="1" ht="12.75" customHeight="1">
      <c r="A52" s="39" t="s">
        <v>47</v>
      </c>
      <c r="B52" s="39"/>
      <c r="C52" s="39"/>
      <c r="D52" s="62" t="s">
        <v>165</v>
      </c>
      <c r="G52" s="1"/>
      <c r="H52" s="1"/>
      <c r="I52" s="1"/>
      <c r="J52" s="1"/>
      <c r="K52" s="1"/>
      <c r="L52" s="1"/>
      <c r="M52" s="1"/>
      <c r="N52" s="1"/>
      <c r="O52" s="1"/>
      <c r="P52" s="1"/>
      <c r="Q52" s="1"/>
      <c r="R52" s="1"/>
      <c r="S52" s="1"/>
      <c r="T52" s="1"/>
    </row>
    <row r="53" spans="1:20" s="7" customFormat="1" ht="12.75">
      <c r="A53"/>
      <c r="B53" s="17"/>
      <c r="D53" s="39"/>
      <c r="G53" s="1"/>
      <c r="H53" s="1"/>
      <c r="I53" s="1"/>
      <c r="J53" s="1"/>
      <c r="K53" s="1"/>
      <c r="L53" s="1"/>
      <c r="M53" s="1"/>
      <c r="N53" s="1"/>
      <c r="O53" s="1"/>
      <c r="P53" s="1"/>
      <c r="Q53" s="1"/>
      <c r="R53" s="1"/>
      <c r="S53" s="1"/>
      <c r="T53" s="1"/>
    </row>
    <row r="54" spans="1:20" s="7" customFormat="1" ht="12.75" customHeight="1">
      <c r="A54" s="39" t="s">
        <v>57</v>
      </c>
      <c r="B54" s="39"/>
      <c r="C54" s="39"/>
      <c r="D54" s="62" t="s">
        <v>130</v>
      </c>
      <c r="E54" s="39"/>
      <c r="G54" s="1"/>
      <c r="H54" s="1"/>
      <c r="I54" s="1"/>
      <c r="J54" s="1"/>
      <c r="K54" s="1"/>
      <c r="L54" s="1"/>
      <c r="M54" s="1"/>
      <c r="N54" s="1"/>
      <c r="O54" s="1"/>
      <c r="P54" s="1"/>
      <c r="Q54" s="1"/>
      <c r="R54" s="1"/>
      <c r="S54" s="1"/>
      <c r="T54" s="1"/>
    </row>
    <row r="55" spans="1:20" s="7" customFormat="1" ht="12.75">
      <c r="A55"/>
      <c r="B55" s="17"/>
      <c r="G55" s="1"/>
      <c r="H55" s="1"/>
      <c r="I55" s="1"/>
      <c r="J55" s="1"/>
      <c r="K55" s="1"/>
      <c r="L55" s="1"/>
      <c r="M55" s="1"/>
      <c r="N55" s="1"/>
      <c r="O55" s="1"/>
      <c r="P55" s="1"/>
      <c r="Q55" s="1"/>
      <c r="R55" s="1"/>
      <c r="S55" s="1"/>
      <c r="T55" s="1"/>
    </row>
    <row r="56" spans="1:20" s="7" customFormat="1" ht="12.75">
      <c r="A56"/>
      <c r="B56" s="17"/>
      <c r="C56" s="20"/>
      <c r="D56" s="20"/>
      <c r="G56" s="1"/>
      <c r="H56" s="1"/>
      <c r="I56" s="1"/>
      <c r="J56" s="1"/>
      <c r="K56" s="1"/>
      <c r="L56" s="1"/>
      <c r="M56" s="1"/>
      <c r="N56" s="1"/>
      <c r="O56" s="1"/>
      <c r="P56" s="1"/>
      <c r="Q56" s="1"/>
      <c r="R56" s="1"/>
      <c r="S56" s="1"/>
      <c r="T56" s="1"/>
    </row>
    <row r="57" spans="1:20" s="7" customFormat="1" ht="12.75">
      <c r="A57"/>
      <c r="B57" s="255"/>
      <c r="C57" s="255"/>
      <c r="D57" s="255"/>
      <c r="G57" s="1"/>
      <c r="H57" s="1"/>
      <c r="I57" s="1"/>
      <c r="J57" s="1"/>
      <c r="K57" s="1"/>
      <c r="L57" s="1"/>
      <c r="M57" s="1"/>
      <c r="N57" s="1"/>
      <c r="O57" s="1"/>
      <c r="P57" s="1"/>
      <c r="Q57" s="1"/>
      <c r="R57" s="1"/>
      <c r="S57" s="1"/>
      <c r="T57" s="1"/>
    </row>
    <row r="58" spans="1:20" s="7" customFormat="1" ht="12.75">
      <c r="A58"/>
      <c r="B58" s="8"/>
      <c r="C58" s="264"/>
      <c r="D58" s="264"/>
      <c r="G58" s="1"/>
      <c r="H58" s="1"/>
      <c r="I58" s="1"/>
      <c r="J58" s="1"/>
      <c r="K58" s="1"/>
      <c r="L58" s="1"/>
      <c r="M58" s="1"/>
      <c r="N58" s="1"/>
      <c r="O58" s="1"/>
      <c r="P58" s="1"/>
      <c r="Q58" s="1"/>
      <c r="R58" s="1"/>
      <c r="S58" s="1"/>
      <c r="T58" s="1"/>
    </row>
    <row r="60" spans="1:20" s="7" customFormat="1" ht="12.75">
      <c r="A60"/>
      <c r="B60" s="255"/>
      <c r="C60" s="255"/>
      <c r="D60" s="255"/>
      <c r="G60" s="1"/>
      <c r="H60" s="1"/>
      <c r="I60" s="1"/>
      <c r="J60" s="1"/>
      <c r="K60" s="1"/>
      <c r="L60" s="1"/>
      <c r="M60" s="1"/>
      <c r="N60" s="1"/>
      <c r="O60" s="1"/>
      <c r="P60" s="1"/>
      <c r="Q60" s="1"/>
      <c r="R60" s="1"/>
      <c r="S60" s="1"/>
      <c r="T60" s="1"/>
    </row>
  </sheetData>
  <sheetProtection/>
  <mergeCells count="34">
    <mergeCell ref="B57:D57"/>
    <mergeCell ref="C58:D58"/>
    <mergeCell ref="B60:D60"/>
    <mergeCell ref="B33:D33"/>
    <mergeCell ref="A50:C50"/>
    <mergeCell ref="B25:D25"/>
    <mergeCell ref="B26:D26"/>
    <mergeCell ref="B27:D27"/>
    <mergeCell ref="B30:D30"/>
    <mergeCell ref="B31:D31"/>
    <mergeCell ref="B32:D32"/>
    <mergeCell ref="B28:D28"/>
    <mergeCell ref="B29:D29"/>
    <mergeCell ref="A17:D17"/>
    <mergeCell ref="B18:D18"/>
    <mergeCell ref="B19:D19"/>
    <mergeCell ref="B20:D20"/>
    <mergeCell ref="B21:D21"/>
    <mergeCell ref="B24:D24"/>
    <mergeCell ref="B22:D22"/>
    <mergeCell ref="B23:D23"/>
    <mergeCell ref="A9:B9"/>
    <mergeCell ref="A10:B10"/>
    <mergeCell ref="A11:B11"/>
    <mergeCell ref="A12:B12"/>
    <mergeCell ref="A13:B13"/>
    <mergeCell ref="B15:D15"/>
    <mergeCell ref="A14:B14"/>
    <mergeCell ref="A3:B3"/>
    <mergeCell ref="A4:B4"/>
    <mergeCell ref="A5:B5"/>
    <mergeCell ref="A6:B6"/>
    <mergeCell ref="A7:B7"/>
    <mergeCell ref="A8:B8"/>
  </mergeCells>
  <printOptions/>
  <pageMargins left="0.7480314960629921" right="0.7480314960629921" top="0.984251968503937" bottom="0.984251968503937" header="0.5118110236220472" footer="0.5118110236220472"/>
  <pageSetup horizontalDpi="600" verticalDpi="600" orientation="landscape" paperSize="9" r:id="rId1"/>
  <headerFooter alignWithMargins="0">
    <oddFooter>&amp;R&amp;P</oddFooter>
  </headerFooter>
</worksheet>
</file>

<file path=xl/worksheets/sheet4.xml><?xml version="1.0" encoding="utf-8"?>
<worksheet xmlns="http://schemas.openxmlformats.org/spreadsheetml/2006/main" xmlns:r="http://schemas.openxmlformats.org/officeDocument/2006/relationships">
  <dimension ref="A1:T28"/>
  <sheetViews>
    <sheetView tabSelected="1" zoomScalePageLayoutView="0" workbookViewId="0" topLeftCell="A7">
      <selection activeCell="F15" sqref="F15"/>
    </sheetView>
  </sheetViews>
  <sheetFormatPr defaultColWidth="9.140625" defaultRowHeight="12.75"/>
  <cols>
    <col min="1" max="1" width="9.140625" style="0" customWidth="1"/>
    <col min="2" max="2" width="8.00390625" style="8" customWidth="1"/>
    <col min="3" max="3" width="76.00390625" style="1" customWidth="1"/>
    <col min="4" max="4" width="25.421875" style="2" customWidth="1"/>
    <col min="5" max="5" width="22.140625" style="7" customWidth="1"/>
    <col min="6" max="6" width="35.28125" style="7" customWidth="1"/>
    <col min="7" max="7" width="9.140625" style="1" customWidth="1"/>
    <col min="8" max="8" width="9.7109375" style="1" customWidth="1"/>
    <col min="9" max="20" width="9.140625" style="1" customWidth="1"/>
  </cols>
  <sheetData>
    <row r="1" ht="15" thickBot="1">
      <c r="C1" s="22" t="s">
        <v>234</v>
      </c>
    </row>
    <row r="2" ht="16.5" thickBot="1" thickTop="1">
      <c r="D2" s="34" t="s">
        <v>181</v>
      </c>
    </row>
    <row r="3" spans="1:3" ht="15.75" thickTop="1">
      <c r="A3" s="268" t="s">
        <v>68</v>
      </c>
      <c r="B3" s="268"/>
      <c r="C3" s="32" t="s">
        <v>176</v>
      </c>
    </row>
    <row r="4" spans="1:3" ht="31.5" customHeight="1">
      <c r="A4" s="232" t="s">
        <v>67</v>
      </c>
      <c r="B4" s="233"/>
      <c r="C4" s="33" t="s">
        <v>79</v>
      </c>
    </row>
    <row r="5" spans="1:3" ht="15">
      <c r="A5" s="232" t="s">
        <v>66</v>
      </c>
      <c r="B5" s="233"/>
      <c r="C5" s="32">
        <v>25941</v>
      </c>
    </row>
    <row r="6" spans="1:3" ht="15">
      <c r="A6" s="232" t="s">
        <v>65</v>
      </c>
      <c r="B6" s="233"/>
      <c r="C6" s="32" t="s">
        <v>69</v>
      </c>
    </row>
    <row r="7" spans="1:3" ht="15">
      <c r="A7" s="232" t="s">
        <v>70</v>
      </c>
      <c r="B7" s="233"/>
      <c r="C7" s="32">
        <v>81287227818</v>
      </c>
    </row>
    <row r="8" spans="1:3" ht="15">
      <c r="A8" s="232" t="s">
        <v>71</v>
      </c>
      <c r="B8" s="233"/>
      <c r="C8" s="32" t="s">
        <v>72</v>
      </c>
    </row>
    <row r="9" spans="1:3" ht="15">
      <c r="A9" s="234" t="s">
        <v>73</v>
      </c>
      <c r="B9" s="234"/>
      <c r="C9" s="32" t="s">
        <v>74</v>
      </c>
    </row>
    <row r="10" spans="1:3" ht="15">
      <c r="A10" s="234" t="s">
        <v>75</v>
      </c>
      <c r="B10" s="234"/>
      <c r="C10" s="32">
        <v>31</v>
      </c>
    </row>
    <row r="11" spans="1:3" ht="15">
      <c r="A11" s="232" t="s">
        <v>76</v>
      </c>
      <c r="B11" s="233"/>
      <c r="C11" s="32">
        <v>21</v>
      </c>
    </row>
    <row r="12" spans="1:3" ht="15">
      <c r="A12" s="234" t="s">
        <v>77</v>
      </c>
      <c r="B12" s="234"/>
      <c r="C12" s="32">
        <v>100</v>
      </c>
    </row>
    <row r="13" spans="1:3" ht="45" customHeight="1">
      <c r="A13" s="269" t="s">
        <v>174</v>
      </c>
      <c r="B13" s="270"/>
      <c r="C13" s="32" t="s">
        <v>175</v>
      </c>
    </row>
    <row r="14" spans="1:4" ht="21.75" customHeight="1">
      <c r="A14" s="293" t="s">
        <v>235</v>
      </c>
      <c r="B14" s="293"/>
      <c r="C14" s="293"/>
      <c r="D14" s="293"/>
    </row>
    <row r="15" spans="1:4" ht="156" customHeight="1">
      <c r="A15" s="247" t="s">
        <v>248</v>
      </c>
      <c r="B15" s="248"/>
      <c r="C15" s="248"/>
      <c r="D15" s="249"/>
    </row>
    <row r="16" spans="1:5" ht="76.5" customHeight="1">
      <c r="A16" s="252" t="s">
        <v>180</v>
      </c>
      <c r="B16" s="291"/>
      <c r="C16" s="291"/>
      <c r="D16" s="292"/>
      <c r="E16" s="6"/>
    </row>
    <row r="17" spans="1:5" ht="36.75" customHeight="1">
      <c r="A17" s="284" t="s">
        <v>247</v>
      </c>
      <c r="B17" s="284"/>
      <c r="C17" s="284"/>
      <c r="D17" s="14"/>
      <c r="E17" s="4"/>
    </row>
    <row r="18" spans="1:20" s="7" customFormat="1" ht="35.25" customHeight="1" hidden="1">
      <c r="A18"/>
      <c r="B18" s="8"/>
      <c r="C18" s="1"/>
      <c r="D18" s="2"/>
      <c r="G18" s="1"/>
      <c r="H18" s="1"/>
      <c r="I18" s="1"/>
      <c r="J18" s="1"/>
      <c r="K18" s="1"/>
      <c r="L18" s="1"/>
      <c r="M18" s="1"/>
      <c r="N18" s="1"/>
      <c r="O18" s="1"/>
      <c r="P18" s="1"/>
      <c r="Q18" s="1"/>
      <c r="R18" s="1"/>
      <c r="S18" s="1"/>
      <c r="T18" s="1"/>
    </row>
    <row r="19" spans="1:4" ht="1.5" customHeight="1">
      <c r="A19" s="39" t="s">
        <v>47</v>
      </c>
      <c r="B19" s="39"/>
      <c r="C19" s="39"/>
      <c r="D19" s="62" t="s">
        <v>165</v>
      </c>
    </row>
    <row r="20" spans="1:20" s="7" customFormat="1" ht="12.75" customHeight="1">
      <c r="A20" s="39" t="s">
        <v>47</v>
      </c>
      <c r="B20" s="39"/>
      <c r="C20" s="39"/>
      <c r="D20" s="62" t="s">
        <v>165</v>
      </c>
      <c r="G20" s="1"/>
      <c r="H20" s="1"/>
      <c r="I20" s="1"/>
      <c r="J20" s="1"/>
      <c r="K20" s="1"/>
      <c r="L20" s="1"/>
      <c r="M20" s="1"/>
      <c r="N20" s="1"/>
      <c r="O20" s="1"/>
      <c r="P20" s="1"/>
      <c r="Q20" s="1"/>
      <c r="R20" s="1"/>
      <c r="S20" s="1"/>
      <c r="T20" s="1"/>
    </row>
    <row r="21" spans="1:20" s="7" customFormat="1" ht="11.25">
      <c r="A21" s="39" t="s">
        <v>57</v>
      </c>
      <c r="B21" s="39"/>
      <c r="C21" s="39"/>
      <c r="D21" s="62" t="s">
        <v>130</v>
      </c>
      <c r="G21" s="1"/>
      <c r="H21" s="1"/>
      <c r="I21" s="1"/>
      <c r="J21" s="1"/>
      <c r="K21" s="1"/>
      <c r="L21" s="1"/>
      <c r="M21" s="1"/>
      <c r="N21" s="1"/>
      <c r="O21" s="1"/>
      <c r="P21" s="1"/>
      <c r="Q21" s="1"/>
      <c r="R21" s="1"/>
      <c r="S21" s="1"/>
      <c r="T21" s="1"/>
    </row>
    <row r="22" spans="1:20" s="7" customFormat="1" ht="12.75" customHeight="1">
      <c r="A22"/>
      <c r="B22" s="17"/>
      <c r="E22" s="39"/>
      <c r="G22" s="1"/>
      <c r="H22" s="1"/>
      <c r="I22" s="1"/>
      <c r="J22" s="1"/>
      <c r="K22" s="1"/>
      <c r="L22" s="1"/>
      <c r="M22" s="1"/>
      <c r="N22" s="1"/>
      <c r="O22" s="1"/>
      <c r="P22" s="1"/>
      <c r="Q22" s="1"/>
      <c r="R22" s="1"/>
      <c r="S22" s="1"/>
      <c r="T22" s="1"/>
    </row>
    <row r="23" spans="1:20" s="7" customFormat="1" ht="12.75">
      <c r="A23"/>
      <c r="B23" s="17"/>
      <c r="C23" s="20"/>
      <c r="D23" s="20"/>
      <c r="G23" s="1"/>
      <c r="H23" s="1"/>
      <c r="I23" s="1"/>
      <c r="J23" s="1"/>
      <c r="K23" s="1"/>
      <c r="L23" s="1"/>
      <c r="M23" s="1"/>
      <c r="N23" s="1"/>
      <c r="O23" s="1"/>
      <c r="P23" s="1"/>
      <c r="Q23" s="1"/>
      <c r="R23" s="1"/>
      <c r="S23" s="1"/>
      <c r="T23" s="1"/>
    </row>
    <row r="24" spans="1:20" s="7" customFormat="1" ht="12.75">
      <c r="A24"/>
      <c r="B24" s="255"/>
      <c r="C24" s="255"/>
      <c r="D24" s="255"/>
      <c r="G24" s="1"/>
      <c r="H24" s="1"/>
      <c r="I24" s="1"/>
      <c r="J24" s="1"/>
      <c r="K24" s="1"/>
      <c r="L24" s="1"/>
      <c r="M24" s="1"/>
      <c r="N24" s="1"/>
      <c r="O24" s="1"/>
      <c r="P24" s="1"/>
      <c r="Q24" s="1"/>
      <c r="R24" s="1"/>
      <c r="S24" s="1"/>
      <c r="T24" s="1"/>
    </row>
    <row r="25" spans="1:20" s="7" customFormat="1" ht="12.75">
      <c r="A25"/>
      <c r="B25" s="8"/>
      <c r="C25" s="264"/>
      <c r="D25" s="264"/>
      <c r="G25" s="1"/>
      <c r="H25" s="1"/>
      <c r="I25" s="1"/>
      <c r="J25" s="1"/>
      <c r="K25" s="1"/>
      <c r="L25" s="1"/>
      <c r="M25" s="1"/>
      <c r="N25" s="1"/>
      <c r="O25" s="1"/>
      <c r="P25" s="1"/>
      <c r="Q25" s="1"/>
      <c r="R25" s="1"/>
      <c r="S25" s="1"/>
      <c r="T25" s="1"/>
    </row>
    <row r="26" spans="1:20" s="7" customFormat="1" ht="12.75">
      <c r="A26"/>
      <c r="B26" s="8"/>
      <c r="C26" s="1"/>
      <c r="D26" s="2"/>
      <c r="G26" s="1"/>
      <c r="H26" s="1"/>
      <c r="I26" s="1"/>
      <c r="J26" s="1"/>
      <c r="K26" s="1"/>
      <c r="L26" s="1"/>
      <c r="M26" s="1"/>
      <c r="N26" s="1"/>
      <c r="O26" s="1"/>
      <c r="P26" s="1"/>
      <c r="Q26" s="1"/>
      <c r="R26" s="1"/>
      <c r="S26" s="1"/>
      <c r="T26" s="1"/>
    </row>
    <row r="27" spans="2:4" ht="12.75">
      <c r="B27" s="255"/>
      <c r="C27" s="255"/>
      <c r="D27" s="255"/>
    </row>
    <row r="28" spans="1:20" s="7" customFormat="1" ht="12.75">
      <c r="A28"/>
      <c r="B28" s="8"/>
      <c r="C28" s="1"/>
      <c r="D28" s="2"/>
      <c r="G28" s="1"/>
      <c r="H28" s="1"/>
      <c r="I28" s="1"/>
      <c r="J28" s="1"/>
      <c r="K28" s="1"/>
      <c r="L28" s="1"/>
      <c r="M28" s="1"/>
      <c r="N28" s="1"/>
      <c r="O28" s="1"/>
      <c r="P28" s="1"/>
      <c r="Q28" s="1"/>
      <c r="R28" s="1"/>
      <c r="S28" s="1"/>
      <c r="T28" s="1"/>
    </row>
  </sheetData>
  <sheetProtection/>
  <mergeCells count="18">
    <mergeCell ref="A3:B3"/>
    <mergeCell ref="A4:B4"/>
    <mergeCell ref="A5:B5"/>
    <mergeCell ref="A6:B6"/>
    <mergeCell ref="A7:B7"/>
    <mergeCell ref="A8:B8"/>
    <mergeCell ref="A9:B9"/>
    <mergeCell ref="A10:B10"/>
    <mergeCell ref="A11:B11"/>
    <mergeCell ref="A12:B12"/>
    <mergeCell ref="A13:B13"/>
    <mergeCell ref="A14:D14"/>
    <mergeCell ref="A15:D15"/>
    <mergeCell ref="A16:D16"/>
    <mergeCell ref="A17:C17"/>
    <mergeCell ref="B24:D24"/>
    <mergeCell ref="C25:D25"/>
    <mergeCell ref="B27:D27"/>
  </mergeCells>
  <printOptions/>
  <pageMargins left="0.7480314960629921" right="0.7480314960629921" top="0.984251968503937" bottom="0.984251968503937" header="0.5118110236220472" footer="0.5118110236220472"/>
  <pageSetup horizontalDpi="600" verticalDpi="600" orientation="landscape" paperSize="9" r:id="rId1"/>
  <headerFooter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Gordana Šimović</dc:creator>
  <cp:keywords/>
  <dc:description/>
  <cp:lastModifiedBy>Gordana Simović</cp:lastModifiedBy>
  <cp:lastPrinted>2020-01-31T10:30:51Z</cp:lastPrinted>
  <dcterms:created xsi:type="dcterms:W3CDTF">2008-04-07T09:18:12Z</dcterms:created>
  <dcterms:modified xsi:type="dcterms:W3CDTF">2021-02-05T09:04:03Z</dcterms:modified>
  <cp:category/>
  <cp:version/>
  <cp:contentType/>
  <cp:contentStatus/>
</cp:coreProperties>
</file>